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3総務課共有\第４期指定管理に係る入札・随意契約について\2026 入札・随意（設計書の端数は切り捨てず、円単位まで残す）\01 清掃（一般競争入札・長期3年）【】\01 実施伺　入札伺\"/>
    </mc:Choice>
  </mc:AlternateContent>
  <xr:revisionPtr revIDLastSave="0" documentId="13_ncr:1_{F42A25EB-62B3-4BD5-A7E8-B7EAAAABA2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館　内＋屋外施設" sheetId="1" r:id="rId1"/>
    <sheet name="屋　外" sheetId="2" r:id="rId2"/>
  </sheets>
  <definedNames>
    <definedName name="_xlnm.Print_Area" localSheetId="0">'館　内＋屋外施設'!$A$1:$X$134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" i="1" l="1"/>
  <c r="D133" i="1" l="1"/>
  <c r="D114" i="1"/>
  <c r="D93" i="1"/>
  <c r="D70" i="1"/>
  <c r="D48" i="1"/>
  <c r="D24" i="1"/>
  <c r="C133" i="1"/>
  <c r="C93" i="1"/>
  <c r="C70" i="1"/>
  <c r="C134" i="1" s="1"/>
  <c r="C48" i="1"/>
  <c r="C24" i="1"/>
  <c r="D134" i="1" l="1"/>
  <c r="A71" i="1"/>
  <c r="A49" i="1"/>
  <c r="A25" i="1"/>
  <c r="A94" i="1"/>
  <c r="A115" i="1"/>
  <c r="V142" i="1" l="1"/>
  <c r="V141" i="1"/>
  <c r="V143" i="1"/>
  <c r="V140" i="1"/>
  <c r="V139" i="1"/>
  <c r="V138" i="1"/>
  <c r="V137" i="1"/>
  <c r="V136" i="1"/>
</calcChain>
</file>

<file path=xl/sharedStrings.xml><?xml version="1.0" encoding="utf-8"?>
<sst xmlns="http://schemas.openxmlformats.org/spreadsheetml/2006/main" count="932" uniqueCount="203">
  <si>
    <t>床面積（㎡）</t>
    <rPh sb="0" eb="3">
      <t>ユカメンセキ</t>
    </rPh>
    <phoneticPr fontId="1"/>
  </si>
  <si>
    <t>ガラス面積（㎡）</t>
    <rPh sb="3" eb="5">
      <t>メンセキ</t>
    </rPh>
    <phoneticPr fontId="1"/>
  </si>
  <si>
    <t>日常清掃</t>
    <rPh sb="0" eb="2">
      <t>ニチジョウ</t>
    </rPh>
    <rPh sb="2" eb="4">
      <t>セイソウ</t>
    </rPh>
    <phoneticPr fontId="1"/>
  </si>
  <si>
    <t>床面掃き拭き</t>
    <rPh sb="0" eb="2">
      <t>ユカメン</t>
    </rPh>
    <rPh sb="2" eb="3">
      <t>ハ</t>
    </rPh>
    <rPh sb="4" eb="5">
      <t>フ</t>
    </rPh>
    <phoneticPr fontId="1"/>
  </si>
  <si>
    <t>紙屑・茶殻の処理</t>
    <rPh sb="0" eb="2">
      <t>カミクズ</t>
    </rPh>
    <rPh sb="3" eb="5">
      <t>チャガラ</t>
    </rPh>
    <rPh sb="6" eb="8">
      <t>ショリ</t>
    </rPh>
    <phoneticPr fontId="1"/>
  </si>
  <si>
    <t>備品等の清掃</t>
    <rPh sb="0" eb="2">
      <t>ビヒン</t>
    </rPh>
    <rPh sb="2" eb="3">
      <t>トウ</t>
    </rPh>
    <rPh sb="4" eb="6">
      <t>セイソウ</t>
    </rPh>
    <phoneticPr fontId="1"/>
  </si>
  <si>
    <t>汚物の処理</t>
    <rPh sb="0" eb="2">
      <t>オブツ</t>
    </rPh>
    <rPh sb="3" eb="5">
      <t>ショリ</t>
    </rPh>
    <phoneticPr fontId="1"/>
  </si>
  <si>
    <t>ペーパー・石鹸水の補充</t>
    <rPh sb="5" eb="7">
      <t>セッケン</t>
    </rPh>
    <rPh sb="7" eb="8">
      <t>スイ</t>
    </rPh>
    <rPh sb="9" eb="11">
      <t>ホジュウ</t>
    </rPh>
    <phoneticPr fontId="1"/>
  </si>
  <si>
    <t>マットの清掃</t>
    <rPh sb="4" eb="6">
      <t>セイソウ</t>
    </rPh>
    <phoneticPr fontId="1"/>
  </si>
  <si>
    <t>手摺の清掃</t>
    <rPh sb="0" eb="2">
      <t>テスリ</t>
    </rPh>
    <rPh sb="3" eb="5">
      <t>セイソウ</t>
    </rPh>
    <phoneticPr fontId="1"/>
  </si>
  <si>
    <t>流しの清掃</t>
    <rPh sb="0" eb="1">
      <t>ナガ</t>
    </rPh>
    <rPh sb="3" eb="5">
      <t>セイソウ</t>
    </rPh>
    <phoneticPr fontId="1"/>
  </si>
  <si>
    <t>窓台の除塵</t>
    <rPh sb="0" eb="1">
      <t>マド</t>
    </rPh>
    <rPh sb="1" eb="2">
      <t>ダイ</t>
    </rPh>
    <rPh sb="3" eb="5">
      <t>ジョジン</t>
    </rPh>
    <phoneticPr fontId="1"/>
  </si>
  <si>
    <t>ドアの清掃</t>
    <rPh sb="3" eb="5">
      <t>セイソウ</t>
    </rPh>
    <phoneticPr fontId="1"/>
  </si>
  <si>
    <t>ガラスの清掃</t>
    <rPh sb="4" eb="6">
      <t>セイソウ</t>
    </rPh>
    <phoneticPr fontId="1"/>
  </si>
  <si>
    <t>床面洗浄ワックス</t>
    <rPh sb="0" eb="2">
      <t>ユカメン</t>
    </rPh>
    <rPh sb="2" eb="4">
      <t>センジョウ</t>
    </rPh>
    <phoneticPr fontId="1"/>
  </si>
  <si>
    <t>カーペット洗浄</t>
    <rPh sb="5" eb="7">
      <t>センジョウ</t>
    </rPh>
    <phoneticPr fontId="1"/>
  </si>
  <si>
    <t>石面洗浄</t>
    <rPh sb="0" eb="1">
      <t>イシ</t>
    </rPh>
    <rPh sb="1" eb="2">
      <t>メン</t>
    </rPh>
    <rPh sb="2" eb="4">
      <t>センジョウ</t>
    </rPh>
    <phoneticPr fontId="1"/>
  </si>
  <si>
    <t>便器・洗面台・鏡の清掃</t>
    <rPh sb="0" eb="2">
      <t>ベンキ</t>
    </rPh>
    <rPh sb="3" eb="6">
      <t>センメンダイ</t>
    </rPh>
    <rPh sb="7" eb="8">
      <t>カガミ</t>
    </rPh>
    <rPh sb="9" eb="11">
      <t>セイソウ</t>
    </rPh>
    <phoneticPr fontId="1"/>
  </si>
  <si>
    <t>窓ガラスの洗浄</t>
    <rPh sb="0" eb="1">
      <t>マド</t>
    </rPh>
    <rPh sb="5" eb="7">
      <t>センジョウ</t>
    </rPh>
    <phoneticPr fontId="1"/>
  </si>
  <si>
    <t>定期清掃</t>
    <rPh sb="0" eb="2">
      <t>テイキ</t>
    </rPh>
    <rPh sb="2" eb="4">
      <t>セイソウ</t>
    </rPh>
    <phoneticPr fontId="1"/>
  </si>
  <si>
    <t>館長室</t>
    <rPh sb="0" eb="2">
      <t>カンチョウ</t>
    </rPh>
    <rPh sb="2" eb="3">
      <t>シツ</t>
    </rPh>
    <phoneticPr fontId="1"/>
  </si>
  <si>
    <t>応接室</t>
    <rPh sb="0" eb="3">
      <t>オウセツシツ</t>
    </rPh>
    <phoneticPr fontId="1"/>
  </si>
  <si>
    <t>事務室</t>
    <rPh sb="0" eb="3">
      <t>ジムシツ</t>
    </rPh>
    <phoneticPr fontId="1"/>
  </si>
  <si>
    <t>会議室</t>
    <rPh sb="0" eb="3">
      <t>カイギシツ</t>
    </rPh>
    <phoneticPr fontId="1"/>
  </si>
  <si>
    <t>福利厚生室</t>
    <rPh sb="0" eb="2">
      <t>フクリ</t>
    </rPh>
    <rPh sb="2" eb="4">
      <t>コウセイ</t>
    </rPh>
    <rPh sb="4" eb="5">
      <t>シツ</t>
    </rPh>
    <phoneticPr fontId="1"/>
  </si>
  <si>
    <t>警備員室</t>
    <rPh sb="0" eb="3">
      <t>ケイビイン</t>
    </rPh>
    <rPh sb="3" eb="4">
      <t>シツ</t>
    </rPh>
    <phoneticPr fontId="1"/>
  </si>
  <si>
    <t>作業員室</t>
    <rPh sb="0" eb="3">
      <t>サギョウイン</t>
    </rPh>
    <rPh sb="3" eb="4">
      <t>シツ</t>
    </rPh>
    <phoneticPr fontId="1"/>
  </si>
  <si>
    <t>更衣室</t>
    <rPh sb="0" eb="3">
      <t>コウイシツ</t>
    </rPh>
    <phoneticPr fontId="1"/>
  </si>
  <si>
    <t>印刷室</t>
    <rPh sb="0" eb="3">
      <t>インサツシツ</t>
    </rPh>
    <phoneticPr fontId="1"/>
  </si>
  <si>
    <t>給湯室</t>
    <rPh sb="0" eb="3">
      <t>キュウトウシツ</t>
    </rPh>
    <phoneticPr fontId="1"/>
  </si>
  <si>
    <t>職員トイレ</t>
    <rPh sb="0" eb="2">
      <t>ショクイン</t>
    </rPh>
    <phoneticPr fontId="1"/>
  </si>
  <si>
    <t>保健室</t>
    <rPh sb="0" eb="3">
      <t>ホケンシツ</t>
    </rPh>
    <phoneticPr fontId="1"/>
  </si>
  <si>
    <t>授乳室</t>
    <rPh sb="0" eb="2">
      <t>ジュニュウ</t>
    </rPh>
    <rPh sb="2" eb="3">
      <t>シツ</t>
    </rPh>
    <phoneticPr fontId="1"/>
  </si>
  <si>
    <t>情報ステーション</t>
    <rPh sb="0" eb="2">
      <t>ジョウホウ</t>
    </rPh>
    <phoneticPr fontId="1"/>
  </si>
  <si>
    <t>コインロッカー室</t>
    <rPh sb="7" eb="8">
      <t>シツ</t>
    </rPh>
    <phoneticPr fontId="1"/>
  </si>
  <si>
    <t>ミュージアムショップ</t>
    <phoneticPr fontId="1"/>
  </si>
  <si>
    <t>多目的ホール（ステージ含）</t>
    <rPh sb="0" eb="3">
      <t>タモクテキ</t>
    </rPh>
    <rPh sb="11" eb="12">
      <t>フク</t>
    </rPh>
    <phoneticPr fontId="1"/>
  </si>
  <si>
    <t>企画展示室</t>
    <rPh sb="0" eb="2">
      <t>キカク</t>
    </rPh>
    <rPh sb="2" eb="5">
      <t>テンジシツ</t>
    </rPh>
    <phoneticPr fontId="1"/>
  </si>
  <si>
    <t>同控室</t>
    <rPh sb="0" eb="1">
      <t>ドウ</t>
    </rPh>
    <rPh sb="1" eb="3">
      <t>ヒカエシツ</t>
    </rPh>
    <phoneticPr fontId="1"/>
  </si>
  <si>
    <t>ラウンジ</t>
    <phoneticPr fontId="1"/>
  </si>
  <si>
    <t>中央制御室</t>
    <rPh sb="0" eb="2">
      <t>チュウオウ</t>
    </rPh>
    <rPh sb="2" eb="5">
      <t>セイギョシツ</t>
    </rPh>
    <phoneticPr fontId="1"/>
  </si>
  <si>
    <t>展示場</t>
    <rPh sb="0" eb="3">
      <t>テンジジョウ</t>
    </rPh>
    <phoneticPr fontId="1"/>
  </si>
  <si>
    <t>メインホール</t>
    <phoneticPr fontId="1"/>
  </si>
  <si>
    <t>エントランスホール</t>
    <phoneticPr fontId="1"/>
  </si>
  <si>
    <t>ホワイエ</t>
    <phoneticPr fontId="1"/>
  </si>
  <si>
    <t>サブエントランスホール</t>
    <phoneticPr fontId="1"/>
  </si>
  <si>
    <t>風除室１（正面玄関中央）</t>
    <rPh sb="0" eb="3">
      <t>フウジョシツ</t>
    </rPh>
    <rPh sb="5" eb="7">
      <t>ショウメン</t>
    </rPh>
    <rPh sb="7" eb="9">
      <t>ゲンカン</t>
    </rPh>
    <rPh sb="9" eb="11">
      <t>チュウオウ</t>
    </rPh>
    <phoneticPr fontId="1"/>
  </si>
  <si>
    <t>風除室２（正面玄関北）</t>
    <rPh sb="0" eb="3">
      <t>フウジョシツ</t>
    </rPh>
    <rPh sb="5" eb="7">
      <t>ショウメン</t>
    </rPh>
    <rPh sb="7" eb="9">
      <t>ゲンカン</t>
    </rPh>
    <rPh sb="9" eb="10">
      <t>キタ</t>
    </rPh>
    <phoneticPr fontId="1"/>
  </si>
  <si>
    <t>風除室３（正面玄関南）</t>
    <rPh sb="0" eb="3">
      <t>フウジョシツ</t>
    </rPh>
    <rPh sb="5" eb="7">
      <t>ショウメン</t>
    </rPh>
    <rPh sb="7" eb="9">
      <t>ゲンカン</t>
    </rPh>
    <rPh sb="9" eb="10">
      <t>ミナミ</t>
    </rPh>
    <phoneticPr fontId="1"/>
  </si>
  <si>
    <t>風除室４（ラウンジ）</t>
    <rPh sb="0" eb="3">
      <t>フウジョシツ</t>
    </rPh>
    <phoneticPr fontId="1"/>
  </si>
  <si>
    <t>メインホールトイレ</t>
    <phoneticPr fontId="1"/>
  </si>
  <si>
    <t>ホワイエトイレ</t>
    <phoneticPr fontId="1"/>
  </si>
  <si>
    <t>プラネタリウム</t>
    <phoneticPr fontId="1"/>
  </si>
  <si>
    <t>プロジェクションギャラリー（プラネ外周通路）</t>
    <rPh sb="17" eb="19">
      <t>ガイシュウ</t>
    </rPh>
    <rPh sb="19" eb="21">
      <t>ツウロ</t>
    </rPh>
    <phoneticPr fontId="1"/>
  </si>
  <si>
    <t>プラネタリウム準備室３（調光裏）</t>
    <rPh sb="7" eb="10">
      <t>ジュンビシツ</t>
    </rPh>
    <rPh sb="12" eb="13">
      <t>シラ</t>
    </rPh>
    <rPh sb="13" eb="14">
      <t>ヒカリ</t>
    </rPh>
    <rPh sb="14" eb="15">
      <t>ウラ</t>
    </rPh>
    <phoneticPr fontId="1"/>
  </si>
  <si>
    <t>調整室</t>
    <rPh sb="0" eb="3">
      <t>チョウセイシツ</t>
    </rPh>
    <phoneticPr fontId="1"/>
  </si>
  <si>
    <t>録音室</t>
    <rPh sb="0" eb="2">
      <t>ロクオン</t>
    </rPh>
    <rPh sb="2" eb="3">
      <t>シツ</t>
    </rPh>
    <phoneticPr fontId="1"/>
  </si>
  <si>
    <t>学習室１</t>
    <rPh sb="0" eb="3">
      <t>ガクシュウシツ</t>
    </rPh>
    <phoneticPr fontId="1"/>
  </si>
  <si>
    <t>学習室２</t>
    <rPh sb="0" eb="3">
      <t>ガクシュウシツ</t>
    </rPh>
    <phoneticPr fontId="1"/>
  </si>
  <si>
    <t>学習室３</t>
    <rPh sb="0" eb="3">
      <t>ガクシュウシツ</t>
    </rPh>
    <phoneticPr fontId="1"/>
  </si>
  <si>
    <t>ロビー</t>
    <phoneticPr fontId="1"/>
  </si>
  <si>
    <t>エレベーターホール・通路</t>
    <rPh sb="10" eb="12">
      <t>ツウロ</t>
    </rPh>
    <phoneticPr fontId="1"/>
  </si>
  <si>
    <t>ロビートイレ</t>
    <phoneticPr fontId="1"/>
  </si>
  <si>
    <t>プラネタリウムトイレ</t>
    <phoneticPr fontId="1"/>
  </si>
  <si>
    <t>プラネタリウム授乳室</t>
    <rPh sb="7" eb="9">
      <t>ジュニュウ</t>
    </rPh>
    <rPh sb="9" eb="10">
      <t>シツ</t>
    </rPh>
    <phoneticPr fontId="1"/>
  </si>
  <si>
    <t>サイエンスショーステージ</t>
    <phoneticPr fontId="1"/>
  </si>
  <si>
    <t>サイエンスショー準備室</t>
    <rPh sb="8" eb="11">
      <t>ジュンビシツ</t>
    </rPh>
    <phoneticPr fontId="1"/>
  </si>
  <si>
    <t>展示場トイレ</t>
    <rPh sb="0" eb="3">
      <t>テンジジョウ</t>
    </rPh>
    <phoneticPr fontId="1"/>
  </si>
  <si>
    <t>体験テラス１（トイレ裏）</t>
    <rPh sb="0" eb="2">
      <t>タイケン</t>
    </rPh>
    <rPh sb="10" eb="11">
      <t>ウラ</t>
    </rPh>
    <phoneticPr fontId="1"/>
  </si>
  <si>
    <t>体験テラス２（遊びの世界）</t>
    <rPh sb="0" eb="2">
      <t>タイケン</t>
    </rPh>
    <rPh sb="7" eb="8">
      <t>アソ</t>
    </rPh>
    <rPh sb="10" eb="12">
      <t>セカイ</t>
    </rPh>
    <phoneticPr fontId="1"/>
  </si>
  <si>
    <t>エレベーターホール・ブリッジ</t>
    <phoneticPr fontId="1"/>
  </si>
  <si>
    <t>観測準備室</t>
    <rPh sb="0" eb="2">
      <t>カンソク</t>
    </rPh>
    <rPh sb="2" eb="5">
      <t>ジュンビシツ</t>
    </rPh>
    <phoneticPr fontId="1"/>
  </si>
  <si>
    <t>ピロティ３（観測準備室前）</t>
    <rPh sb="6" eb="8">
      <t>カンソク</t>
    </rPh>
    <rPh sb="8" eb="11">
      <t>ジュンビシツ</t>
    </rPh>
    <rPh sb="11" eb="12">
      <t>マエ</t>
    </rPh>
    <phoneticPr fontId="1"/>
  </si>
  <si>
    <t>天文台</t>
    <rPh sb="0" eb="3">
      <t>テンモンダイ</t>
    </rPh>
    <phoneticPr fontId="1"/>
  </si>
  <si>
    <t>A階段（メインホール）</t>
    <rPh sb="1" eb="3">
      <t>カイダン</t>
    </rPh>
    <phoneticPr fontId="1"/>
  </si>
  <si>
    <t>C階段（ホワイエ～プラネ）</t>
    <rPh sb="1" eb="3">
      <t>カイダン</t>
    </rPh>
    <phoneticPr fontId="1"/>
  </si>
  <si>
    <t>D階段（団体入口～天文台）</t>
    <rPh sb="1" eb="3">
      <t>カイダン</t>
    </rPh>
    <rPh sb="4" eb="6">
      <t>ダンタイ</t>
    </rPh>
    <rPh sb="6" eb="8">
      <t>イリグチ</t>
    </rPh>
    <rPh sb="9" eb="12">
      <t>テンモンダイ</t>
    </rPh>
    <phoneticPr fontId="1"/>
  </si>
  <si>
    <t>E階段（展示場1A～2階）</t>
    <rPh sb="1" eb="3">
      <t>カイダン</t>
    </rPh>
    <rPh sb="4" eb="7">
      <t>テンジジョウ</t>
    </rPh>
    <rPh sb="11" eb="12">
      <t>カイ</t>
    </rPh>
    <phoneticPr fontId="1"/>
  </si>
  <si>
    <t>円筒形エレベーターガラス</t>
    <rPh sb="0" eb="3">
      <t>エントウケイ</t>
    </rPh>
    <phoneticPr fontId="1"/>
  </si>
  <si>
    <t>玄関</t>
    <rPh sb="0" eb="2">
      <t>ゲンカン</t>
    </rPh>
    <phoneticPr fontId="1"/>
  </si>
  <si>
    <t>職員トイレ・洗面台</t>
    <rPh sb="0" eb="2">
      <t>ショクイン</t>
    </rPh>
    <rPh sb="6" eb="9">
      <t>センメンダイ</t>
    </rPh>
    <phoneticPr fontId="1"/>
  </si>
  <si>
    <t>シャワー室</t>
    <rPh sb="4" eb="5">
      <t>シツ</t>
    </rPh>
    <phoneticPr fontId="1"/>
  </si>
  <si>
    <t>男子トイレ</t>
    <rPh sb="0" eb="2">
      <t>ダンシ</t>
    </rPh>
    <phoneticPr fontId="1"/>
  </si>
  <si>
    <t>女子トイレ</t>
    <rPh sb="0" eb="2">
      <t>ジョシ</t>
    </rPh>
    <phoneticPr fontId="1"/>
  </si>
  <si>
    <t>身障者トイレ</t>
    <rPh sb="0" eb="3">
      <t>シンショウシャ</t>
    </rPh>
    <phoneticPr fontId="1"/>
  </si>
  <si>
    <t>ポーチ</t>
    <phoneticPr fontId="1"/>
  </si>
  <si>
    <t>観察ルーム</t>
    <rPh sb="0" eb="2">
      <t>カンサツ</t>
    </rPh>
    <phoneticPr fontId="1"/>
  </si>
  <si>
    <t>足洗い場</t>
    <rPh sb="0" eb="1">
      <t>アシ</t>
    </rPh>
    <rPh sb="1" eb="2">
      <t>アラ</t>
    </rPh>
    <rPh sb="3" eb="4">
      <t>バ</t>
    </rPh>
    <phoneticPr fontId="1"/>
  </si>
  <si>
    <t>あずまや</t>
    <phoneticPr fontId="1"/>
  </si>
  <si>
    <t>ジャブジャブ池</t>
    <rPh sb="6" eb="7">
      <t>イケ</t>
    </rPh>
    <phoneticPr fontId="1"/>
  </si>
  <si>
    <t>せせらぎ水路</t>
    <rPh sb="4" eb="6">
      <t>スイロ</t>
    </rPh>
    <phoneticPr fontId="1"/>
  </si>
  <si>
    <t>エネルギーハウス</t>
    <phoneticPr fontId="1"/>
  </si>
  <si>
    <t>場　　　　所</t>
    <rPh sb="0" eb="1">
      <t>バ</t>
    </rPh>
    <rPh sb="5" eb="6">
      <t>ショ</t>
    </rPh>
    <phoneticPr fontId="1"/>
  </si>
  <si>
    <t>小計</t>
    <rPh sb="0" eb="2">
      <t>ショウケイ</t>
    </rPh>
    <phoneticPr fontId="1"/>
  </si>
  <si>
    <t>小　　　　　計</t>
    <rPh sb="0" eb="1">
      <t>ショウ</t>
    </rPh>
    <rPh sb="6" eb="7">
      <t>ケイ</t>
    </rPh>
    <phoneticPr fontId="1"/>
  </si>
  <si>
    <t>階　　　数　　　等</t>
    <rPh sb="0" eb="1">
      <t>カイ</t>
    </rPh>
    <rPh sb="4" eb="5">
      <t>カズ</t>
    </rPh>
    <rPh sb="8" eb="9">
      <t>トウ</t>
    </rPh>
    <phoneticPr fontId="1"/>
  </si>
  <si>
    <t>1　　　　　　　　　　　階</t>
    <rPh sb="12" eb="13">
      <t>カイ</t>
    </rPh>
    <phoneticPr fontId="1"/>
  </si>
  <si>
    <t>タイルカーペット</t>
    <phoneticPr fontId="1"/>
  </si>
  <si>
    <t>〃</t>
    <phoneticPr fontId="1"/>
  </si>
  <si>
    <t>長尺シート</t>
    <rPh sb="0" eb="1">
      <t>ナガ</t>
    </rPh>
    <rPh sb="1" eb="2">
      <t>シャク</t>
    </rPh>
    <phoneticPr fontId="1"/>
  </si>
  <si>
    <t>〃</t>
    <phoneticPr fontId="1"/>
  </si>
  <si>
    <t>タイルカーペット</t>
    <phoneticPr fontId="1"/>
  </si>
  <si>
    <t>畳</t>
    <rPh sb="0" eb="1">
      <t>タタミ</t>
    </rPh>
    <phoneticPr fontId="1"/>
  </si>
  <si>
    <t>防塵塗装</t>
    <rPh sb="0" eb="2">
      <t>ボウジン</t>
    </rPh>
    <rPh sb="2" eb="4">
      <t>トソウ</t>
    </rPh>
    <phoneticPr fontId="1"/>
  </si>
  <si>
    <t>休憩室（カウンター裏）</t>
    <rPh sb="0" eb="3">
      <t>キュウケイシツ</t>
    </rPh>
    <rPh sb="9" eb="10">
      <t>ウラ</t>
    </rPh>
    <phoneticPr fontId="1"/>
  </si>
  <si>
    <t>花崗岩</t>
    <rPh sb="0" eb="3">
      <t>カコウガン</t>
    </rPh>
    <phoneticPr fontId="1"/>
  </si>
  <si>
    <t>A</t>
  </si>
  <si>
    <t>A</t>
    <phoneticPr fontId="1"/>
  </si>
  <si>
    <t>ﾎﾓｼﾞﾆｱｽﾀｲﾙ</t>
    <phoneticPr fontId="1"/>
  </si>
  <si>
    <t>大理石</t>
    <rPh sb="0" eb="3">
      <t>ダイリセキ</t>
    </rPh>
    <phoneticPr fontId="1"/>
  </si>
  <si>
    <t>洗出し平板</t>
    <rPh sb="0" eb="2">
      <t>アライダ</t>
    </rPh>
    <rPh sb="3" eb="4">
      <t>ヒラ</t>
    </rPh>
    <rPh sb="4" eb="5">
      <t>イタ</t>
    </rPh>
    <phoneticPr fontId="1"/>
  </si>
  <si>
    <t>A</t>
    <phoneticPr fontId="1"/>
  </si>
  <si>
    <t>パンチカーペット</t>
    <phoneticPr fontId="1"/>
  </si>
  <si>
    <t>プラネタリウム準備室１（中央）</t>
    <rPh sb="7" eb="10">
      <t>ジュンビシツ</t>
    </rPh>
    <rPh sb="12" eb="14">
      <t>チュウオウ</t>
    </rPh>
    <phoneticPr fontId="1"/>
  </si>
  <si>
    <t>プラネタリウム準備室２（東）</t>
    <rPh sb="7" eb="10">
      <t>ジュンビシツ</t>
    </rPh>
    <rPh sb="12" eb="13">
      <t>ヒガシ</t>
    </rPh>
    <phoneticPr fontId="1"/>
  </si>
  <si>
    <t>B階段（正面玄関～プラネ）</t>
    <rPh sb="1" eb="3">
      <t>カイダン</t>
    </rPh>
    <rPh sb="4" eb="6">
      <t>ショウメン</t>
    </rPh>
    <rPh sb="6" eb="8">
      <t>ゲンカン</t>
    </rPh>
    <phoneticPr fontId="1"/>
  </si>
  <si>
    <t>木床</t>
    <rPh sb="0" eb="1">
      <t>キ</t>
    </rPh>
    <rPh sb="1" eb="2">
      <t>ユカ</t>
    </rPh>
    <phoneticPr fontId="1"/>
  </si>
  <si>
    <t>長尺シート</t>
    <rPh sb="0" eb="2">
      <t>ナガシャク</t>
    </rPh>
    <phoneticPr fontId="1"/>
  </si>
  <si>
    <t>コンクリート</t>
    <phoneticPr fontId="1"/>
  </si>
  <si>
    <t>人工芝</t>
    <rPh sb="0" eb="2">
      <t>ジンコウ</t>
    </rPh>
    <rPh sb="2" eb="3">
      <t>シバ</t>
    </rPh>
    <phoneticPr fontId="1"/>
  </si>
  <si>
    <t>モルタル</t>
    <phoneticPr fontId="1"/>
  </si>
  <si>
    <t>モルタル</t>
    <phoneticPr fontId="1"/>
  </si>
  <si>
    <t>ﾀｲﾙ・ｺﾝｸﾘｰﾄ</t>
    <phoneticPr fontId="1"/>
  </si>
  <si>
    <t>タイル</t>
    <phoneticPr fontId="1"/>
  </si>
  <si>
    <t>池清掃</t>
    <rPh sb="0" eb="1">
      <t>イケ</t>
    </rPh>
    <rPh sb="1" eb="3">
      <t>セイソウ</t>
    </rPh>
    <phoneticPr fontId="1"/>
  </si>
  <si>
    <t>合計</t>
    <rPh sb="0" eb="2">
      <t>ゴウケイ</t>
    </rPh>
    <phoneticPr fontId="1"/>
  </si>
  <si>
    <t>.</t>
    <phoneticPr fontId="1"/>
  </si>
  <si>
    <t>中　　　　　２　　　　　階</t>
    <rPh sb="0" eb="1">
      <t>チュウ</t>
    </rPh>
    <rPh sb="12" eb="13">
      <t>カイ</t>
    </rPh>
    <phoneticPr fontId="1"/>
  </si>
  <si>
    <t>２　　階</t>
    <rPh sb="3" eb="4">
      <t>カイ</t>
    </rPh>
    <phoneticPr fontId="1"/>
  </si>
  <si>
    <t>天文台</t>
    <rPh sb="0" eb="3">
      <t>テンモンダイ</t>
    </rPh>
    <phoneticPr fontId="1"/>
  </si>
  <si>
    <t>共通</t>
    <rPh sb="0" eb="2">
      <t>キョウツウ</t>
    </rPh>
    <phoneticPr fontId="1"/>
  </si>
  <si>
    <t>共　　　通</t>
    <rPh sb="0" eb="1">
      <t>トモ</t>
    </rPh>
    <rPh sb="4" eb="5">
      <t>ツウ</t>
    </rPh>
    <phoneticPr fontId="1"/>
  </si>
  <si>
    <t>屋外管理棟</t>
    <rPh sb="0" eb="2">
      <t>オクガイ</t>
    </rPh>
    <rPh sb="2" eb="4">
      <t>カンリ</t>
    </rPh>
    <rPh sb="4" eb="5">
      <t>トウ</t>
    </rPh>
    <phoneticPr fontId="1"/>
  </si>
  <si>
    <t>駐車場</t>
    <rPh sb="0" eb="3">
      <t>チュウシャジョウ</t>
    </rPh>
    <phoneticPr fontId="1"/>
  </si>
  <si>
    <t>風の広場</t>
    <rPh sb="0" eb="1">
      <t>カゼ</t>
    </rPh>
    <rPh sb="2" eb="4">
      <t>ヒロバ</t>
    </rPh>
    <phoneticPr fontId="1"/>
  </si>
  <si>
    <t>乗物
広場</t>
    <rPh sb="0" eb="2">
      <t>ノリモノ</t>
    </rPh>
    <rPh sb="3" eb="5">
      <t>ヒロバ</t>
    </rPh>
    <phoneticPr fontId="1"/>
  </si>
  <si>
    <t>ｴﾈﾙ
ｷﾞｰ
ﾊｳｽ</t>
    <phoneticPr fontId="1"/>
  </si>
  <si>
    <t>F</t>
  </si>
  <si>
    <t>ﾀｲﾙ･ｺﾝｸﾘｰﾄ</t>
    <phoneticPr fontId="1"/>
  </si>
  <si>
    <t>G階段（天文台螺旋階段）</t>
    <rPh sb="1" eb="3">
      <t>カイダン</t>
    </rPh>
    <rPh sb="4" eb="7">
      <t>テンモンダイ</t>
    </rPh>
    <rPh sb="7" eb="9">
      <t>ラセン</t>
    </rPh>
    <rPh sb="9" eb="11">
      <t>カイダン</t>
    </rPh>
    <phoneticPr fontId="1"/>
  </si>
  <si>
    <t>B</t>
  </si>
  <si>
    <t>B</t>
    <phoneticPr fontId="1"/>
  </si>
  <si>
    <t>A</t>
    <phoneticPr fontId="1"/>
  </si>
  <si>
    <t>ロッカー内の清掃</t>
    <rPh sb="4" eb="5">
      <t>ナイ</t>
    </rPh>
    <rPh sb="6" eb="8">
      <t>セイソウ</t>
    </rPh>
    <phoneticPr fontId="1"/>
  </si>
  <si>
    <t>H</t>
  </si>
  <si>
    <t>E</t>
    <phoneticPr fontId="1"/>
  </si>
  <si>
    <t>G</t>
  </si>
  <si>
    <t>A</t>
    <phoneticPr fontId="1"/>
  </si>
  <si>
    <t>G</t>
    <phoneticPr fontId="1"/>
  </si>
  <si>
    <t>H</t>
    <phoneticPr fontId="1"/>
  </si>
  <si>
    <t>　　作業内容
　　　　　　床仕上げ</t>
    <rPh sb="2" eb="4">
      <t>サギョウ</t>
    </rPh>
    <rPh sb="4" eb="6">
      <t>ナイヨウ</t>
    </rPh>
    <rPh sb="16" eb="17">
      <t>ユカ</t>
    </rPh>
    <rPh sb="17" eb="19">
      <t>シア</t>
    </rPh>
    <phoneticPr fontId="1"/>
  </si>
  <si>
    <t>年4回ワックス</t>
    <rPh sb="0" eb="1">
      <t>ネン</t>
    </rPh>
    <rPh sb="2" eb="3">
      <t>カイ</t>
    </rPh>
    <phoneticPr fontId="1"/>
  </si>
  <si>
    <t>年2回ワックス</t>
    <rPh sb="0" eb="1">
      <t>ネン</t>
    </rPh>
    <rPh sb="2" eb="3">
      <t>カイ</t>
    </rPh>
    <phoneticPr fontId="1"/>
  </si>
  <si>
    <t>カーペット</t>
    <phoneticPr fontId="1"/>
  </si>
  <si>
    <t>石面</t>
    <rPh sb="0" eb="1">
      <t>イシ</t>
    </rPh>
    <rPh sb="1" eb="2">
      <t>メン</t>
    </rPh>
    <phoneticPr fontId="1"/>
  </si>
  <si>
    <t>窓ガラス</t>
    <rPh sb="0" eb="1">
      <t>マド</t>
    </rPh>
    <phoneticPr fontId="1"/>
  </si>
  <si>
    <t>年2回ラウンジ</t>
    <rPh sb="0" eb="1">
      <t>ネン</t>
    </rPh>
    <rPh sb="2" eb="3">
      <t>カイ</t>
    </rPh>
    <phoneticPr fontId="1"/>
  </si>
  <si>
    <t>年2回風池</t>
    <rPh sb="0" eb="1">
      <t>ネン</t>
    </rPh>
    <rPh sb="2" eb="3">
      <t>カイ</t>
    </rPh>
    <rPh sb="3" eb="4">
      <t>カゼ</t>
    </rPh>
    <rPh sb="4" eb="5">
      <t>イケ</t>
    </rPh>
    <phoneticPr fontId="1"/>
  </si>
  <si>
    <t>年1回水</t>
    <rPh sb="0" eb="1">
      <t>ネン</t>
    </rPh>
    <rPh sb="2" eb="3">
      <t>カイ</t>
    </rPh>
    <rPh sb="3" eb="4">
      <t>ミズ</t>
    </rPh>
    <phoneticPr fontId="1"/>
  </si>
  <si>
    <t>書庫（ロッカー上含む）</t>
    <rPh sb="0" eb="2">
      <t>ショコ</t>
    </rPh>
    <rPh sb="7" eb="8">
      <t>ウエ</t>
    </rPh>
    <rPh sb="8" eb="9">
      <t>フク</t>
    </rPh>
    <phoneticPr fontId="1"/>
  </si>
  <si>
    <t>更衣室(ロッカー上含む)</t>
    <rPh sb="0" eb="3">
      <t>コウイシツ</t>
    </rPh>
    <rPh sb="8" eb="9">
      <t>ウエ</t>
    </rPh>
    <rPh sb="9" eb="10">
      <t>フク</t>
    </rPh>
    <phoneticPr fontId="1"/>
  </si>
  <si>
    <t>C</t>
  </si>
  <si>
    <t>E</t>
  </si>
  <si>
    <t>ポーチ(AEE含む)</t>
    <rPh sb="7" eb="8">
      <t>フク</t>
    </rPh>
    <phoneticPr fontId="1"/>
  </si>
  <si>
    <t>C</t>
    <phoneticPr fontId="1"/>
  </si>
  <si>
    <t>I</t>
  </si>
  <si>
    <t>C</t>
    <phoneticPr fontId="1"/>
  </si>
  <si>
    <t>B</t>
    <phoneticPr fontId="1"/>
  </si>
  <si>
    <t>E</t>
    <phoneticPr fontId="1"/>
  </si>
  <si>
    <t>F階段（展示場1C～2階）</t>
    <rPh sb="1" eb="3">
      <t>カイダン</t>
    </rPh>
    <rPh sb="4" eb="7">
      <t>テンジジョウ</t>
    </rPh>
    <rPh sb="11" eb="12">
      <t>カイ</t>
    </rPh>
    <phoneticPr fontId="1"/>
  </si>
  <si>
    <t>H階段（館西側～屋上）</t>
    <rPh sb="1" eb="3">
      <t>カイダン</t>
    </rPh>
    <rPh sb="4" eb="5">
      <t>カン</t>
    </rPh>
    <rPh sb="5" eb="7">
      <t>ニシガワ</t>
    </rPh>
    <rPh sb="8" eb="10">
      <t>オクジョウ</t>
    </rPh>
    <phoneticPr fontId="1"/>
  </si>
  <si>
    <t>E</t>
    <phoneticPr fontId="1"/>
  </si>
  <si>
    <t>I階段（体験テラス２～J階段）</t>
    <rPh sb="1" eb="3">
      <t>カイダン</t>
    </rPh>
    <rPh sb="4" eb="6">
      <t>タイケン</t>
    </rPh>
    <rPh sb="12" eb="14">
      <t>カイダン</t>
    </rPh>
    <phoneticPr fontId="1"/>
  </si>
  <si>
    <t>J階段（I階段～ビッグパラソル横）</t>
    <rPh sb="1" eb="3">
      <t>カイダン</t>
    </rPh>
    <rPh sb="5" eb="7">
      <t>カイダン</t>
    </rPh>
    <rPh sb="15" eb="16">
      <t>ヨコ</t>
    </rPh>
    <phoneticPr fontId="1"/>
  </si>
  <si>
    <t>第1駐車場</t>
    <rPh sb="0" eb="1">
      <t>ダイ</t>
    </rPh>
    <rPh sb="2" eb="4">
      <t>チュウシャ</t>
    </rPh>
    <rPh sb="4" eb="5">
      <t>ジョウ</t>
    </rPh>
    <phoneticPr fontId="1"/>
  </si>
  <si>
    <t>第2駐車場</t>
    <rPh sb="0" eb="1">
      <t>ダイ</t>
    </rPh>
    <rPh sb="2" eb="5">
      <t>チュウシャジョウ</t>
    </rPh>
    <phoneticPr fontId="1"/>
  </si>
  <si>
    <t>第3駐車場</t>
    <rPh sb="0" eb="1">
      <t>ダイ</t>
    </rPh>
    <rPh sb="2" eb="5">
      <t>チュウシャジョウ</t>
    </rPh>
    <phoneticPr fontId="1"/>
  </si>
  <si>
    <t>正門付近</t>
    <rPh sb="0" eb="2">
      <t>セイモン</t>
    </rPh>
    <rPh sb="2" eb="4">
      <t>フキン</t>
    </rPh>
    <phoneticPr fontId="1"/>
  </si>
  <si>
    <t>館敷地外周</t>
    <rPh sb="0" eb="1">
      <t>カン</t>
    </rPh>
    <rPh sb="1" eb="3">
      <t>シキチ</t>
    </rPh>
    <rPh sb="3" eb="5">
      <t>ガイシュウ</t>
    </rPh>
    <phoneticPr fontId="1"/>
  </si>
  <si>
    <t>風の広場見晴らしの丘</t>
    <rPh sb="0" eb="1">
      <t>カゼ</t>
    </rPh>
    <rPh sb="2" eb="4">
      <t>ヒロバ</t>
    </rPh>
    <rPh sb="4" eb="6">
      <t>ミハ</t>
    </rPh>
    <rPh sb="9" eb="10">
      <t>オカ</t>
    </rPh>
    <phoneticPr fontId="1"/>
  </si>
  <si>
    <t>コスモブリッジ手摺り</t>
    <rPh sb="7" eb="9">
      <t>テス</t>
    </rPh>
    <phoneticPr fontId="1"/>
  </si>
  <si>
    <t>ビッグパラソルステージ</t>
    <phoneticPr fontId="1"/>
  </si>
  <si>
    <t>ビッグパラソルステージ脇準備室</t>
    <rPh sb="11" eb="12">
      <t>ワキ</t>
    </rPh>
    <rPh sb="12" eb="15">
      <t>ジュンビシツ</t>
    </rPh>
    <phoneticPr fontId="1"/>
  </si>
  <si>
    <t>A</t>
    <phoneticPr fontId="1"/>
  </si>
  <si>
    <t>D</t>
    <phoneticPr fontId="1"/>
  </si>
  <si>
    <t>F</t>
    <phoneticPr fontId="1"/>
  </si>
  <si>
    <t>屋外</t>
    <rPh sb="0" eb="2">
      <t>オクガイ</t>
    </rPh>
    <phoneticPr fontId="1"/>
  </si>
  <si>
    <t>基準</t>
    <rPh sb="0" eb="2">
      <t>キジュン</t>
    </rPh>
    <phoneticPr fontId="1"/>
  </si>
  <si>
    <t>内容</t>
    <rPh sb="0" eb="2">
      <t>ナイヨウ</t>
    </rPh>
    <phoneticPr fontId="1"/>
  </si>
  <si>
    <t>汚れが目立つ場合、清掃を行う。</t>
    <rPh sb="0" eb="1">
      <t>ヨゴ</t>
    </rPh>
    <rPh sb="3" eb="5">
      <t>メダ</t>
    </rPh>
    <rPh sb="6" eb="8">
      <t>バアイ</t>
    </rPh>
    <rPh sb="9" eb="11">
      <t>セイソウ</t>
    </rPh>
    <rPh sb="12" eb="13">
      <t>オコナ</t>
    </rPh>
    <phoneticPr fontId="1"/>
  </si>
  <si>
    <t>（A＝1/日(営業時間前)　B＝1/日(営業時間外)　 C＝1/日　D＝2/週(休明け・土日前)　E＝2/月　F=1/月　G＝4/年　H＝2/年　I＝1/年　J=2/5年）</t>
    <phoneticPr fontId="1"/>
  </si>
  <si>
    <t>C</t>
    <phoneticPr fontId="1"/>
  </si>
  <si>
    <t>修理製作室</t>
    <rPh sb="0" eb="2">
      <t>シュウリ</t>
    </rPh>
    <rPh sb="2" eb="4">
      <t>セイサク</t>
    </rPh>
    <rPh sb="4" eb="5">
      <t>シツ</t>
    </rPh>
    <phoneticPr fontId="1"/>
  </si>
  <si>
    <r>
      <t>廊下</t>
    </r>
    <r>
      <rPr>
        <sz val="9"/>
        <rFont val="ＭＳ Ｐゴシック"/>
        <family val="3"/>
        <charset val="128"/>
        <scheme val="minor"/>
      </rPr>
      <t>(正面玄関～修理製作室）</t>
    </r>
    <rPh sb="0" eb="2">
      <t>ロウカ</t>
    </rPh>
    <rPh sb="3" eb="5">
      <t>ショウメン</t>
    </rPh>
    <rPh sb="5" eb="7">
      <t>ゲンカン</t>
    </rPh>
    <rPh sb="8" eb="10">
      <t>シュウリ</t>
    </rPh>
    <rPh sb="10" eb="12">
      <t>セイサク</t>
    </rPh>
    <rPh sb="12" eb="13">
      <t>シツ</t>
    </rPh>
    <phoneticPr fontId="1"/>
  </si>
  <si>
    <t>通路(修理製作室裏口～展示場）</t>
    <rPh sb="0" eb="2">
      <t>ツウロ</t>
    </rPh>
    <rPh sb="3" eb="5">
      <t>シュウリ</t>
    </rPh>
    <rPh sb="5" eb="7">
      <t>セイサク</t>
    </rPh>
    <rPh sb="7" eb="8">
      <t>シツ</t>
    </rPh>
    <rPh sb="8" eb="10">
      <t>ウラグチ</t>
    </rPh>
    <rPh sb="11" eb="14">
      <t>テンジジョウ</t>
    </rPh>
    <phoneticPr fontId="1"/>
  </si>
  <si>
    <t>ピロティ―１・２（正面玄関・企画展示室）</t>
    <rPh sb="9" eb="11">
      <t>ショウメン</t>
    </rPh>
    <rPh sb="11" eb="13">
      <t>ゲンカン</t>
    </rPh>
    <rPh sb="14" eb="16">
      <t>キカク</t>
    </rPh>
    <rPh sb="16" eb="18">
      <t>テンジ</t>
    </rPh>
    <rPh sb="18" eb="19">
      <t>シツ</t>
    </rPh>
    <phoneticPr fontId="1"/>
  </si>
  <si>
    <t>暗室(給湯室）</t>
    <rPh sb="0" eb="2">
      <t>アンシツ</t>
    </rPh>
    <rPh sb="3" eb="6">
      <t>キュウトウシツ</t>
    </rPh>
    <phoneticPr fontId="1"/>
  </si>
  <si>
    <t>ゴミが有る場合、収集する。落葉が有る場合、収集する。</t>
    <rPh sb="3" eb="4">
      <t>ア</t>
    </rPh>
    <rPh sb="5" eb="7">
      <t>バアイ</t>
    </rPh>
    <rPh sb="8" eb="10">
      <t>シュウシュウ</t>
    </rPh>
    <rPh sb="13" eb="15">
      <t>ラクヨウ</t>
    </rPh>
    <rPh sb="16" eb="17">
      <t>ア</t>
    </rPh>
    <rPh sb="18" eb="20">
      <t>バアイ</t>
    </rPh>
    <rPh sb="21" eb="23">
      <t>シュウシュウ</t>
    </rPh>
    <phoneticPr fontId="1"/>
  </si>
  <si>
    <t>本館側池(滝流れ～大池）</t>
    <phoneticPr fontId="1"/>
  </si>
  <si>
    <t>（A＝1/日(営業時間前)　B＝1/日(営業時間外)　 C＝1/日　D＝2/週(休明け・土日前)　E＝2/月　F=1/月　G＝4/年　H＝2/年　I＝1/年</t>
    <rPh sb="11" eb="12">
      <t>マエ</t>
    </rPh>
    <rPh sb="18" eb="19">
      <t>ニチ</t>
    </rPh>
    <rPh sb="20" eb="22">
      <t>エイギョウ</t>
    </rPh>
    <rPh sb="22" eb="24">
      <t>ジカン</t>
    </rPh>
    <rPh sb="24" eb="25">
      <t>ガイ</t>
    </rPh>
    <phoneticPr fontId="1"/>
  </si>
  <si>
    <t>I</t>
    <phoneticPr fontId="1"/>
  </si>
  <si>
    <t>なし</t>
    <phoneticPr fontId="1"/>
  </si>
  <si>
    <t>ビッグパラソルベンチ座面（第2含む）</t>
    <rPh sb="10" eb="12">
      <t>ザメン</t>
    </rPh>
    <rPh sb="13" eb="14">
      <t>ダイ</t>
    </rPh>
    <rPh sb="15" eb="1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</si>
</sst>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_ ;[Red]\-#,##0.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>
      <alignment vertical="center"/>
    </xf>
    <xf numFmtId="176" fontId="4" fillId="0" borderId="1" xfId="1" applyNumberFormat="1" applyFont="1" applyFill="1" applyBorder="1" applyAlignment="1">
      <alignment horizontal="center" vertical="center" textRotation="255" shrinkToFit="1"/>
    </xf>
    <xf numFmtId="176" fontId="4" fillId="0" borderId="9" xfId="1" applyNumberFormat="1" applyFont="1" applyFill="1" applyBorder="1" applyAlignment="1">
      <alignment horizontal="center" vertical="center" textRotation="255" shrinkToFit="1"/>
    </xf>
    <xf numFmtId="176" fontId="4" fillId="0" borderId="0" xfId="1" applyNumberFormat="1" applyFont="1" applyFill="1" applyAlignment="1">
      <alignment vertical="center" textRotation="255"/>
    </xf>
    <xf numFmtId="176" fontId="4" fillId="0" borderId="1" xfId="1" applyNumberFormat="1" applyFont="1" applyFill="1" applyBorder="1" applyAlignment="1">
      <alignment vertical="center" shrinkToFit="1"/>
    </xf>
    <xf numFmtId="176" fontId="4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176" fontId="4" fillId="0" borderId="2" xfId="1" applyNumberFormat="1" applyFont="1" applyFill="1" applyBorder="1" applyAlignment="1">
      <alignment vertical="center" shrinkToFit="1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vertical="center" shrinkToFit="1"/>
    </xf>
    <xf numFmtId="176" fontId="4" fillId="0" borderId="6" xfId="1" applyNumberFormat="1" applyFont="1" applyFill="1" applyBorder="1">
      <alignment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vertical="center" shrinkToFit="1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vertical="center" shrinkToFit="1"/>
    </xf>
    <xf numFmtId="176" fontId="4" fillId="0" borderId="3" xfId="1" applyNumberFormat="1" applyFont="1" applyFill="1" applyBorder="1">
      <alignment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27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vertical="center" shrinkToFit="1"/>
    </xf>
    <xf numFmtId="176" fontId="4" fillId="0" borderId="0" xfId="1" applyNumberFormat="1" applyFont="1" applyFill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 shrinkToFit="1"/>
    </xf>
    <xf numFmtId="176" fontId="4" fillId="0" borderId="5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center" vertical="center" textRotation="255"/>
    </xf>
    <xf numFmtId="176" fontId="4" fillId="0" borderId="2" xfId="1" applyNumberFormat="1" applyFont="1" applyFill="1" applyBorder="1" applyAlignment="1">
      <alignment horizontal="left" vertical="top" textRotation="255" wrapText="1"/>
    </xf>
    <xf numFmtId="176" fontId="4" fillId="0" borderId="3" xfId="1" applyNumberFormat="1" applyFont="1" applyFill="1" applyBorder="1" applyAlignment="1">
      <alignment horizontal="left" vertical="top" textRotation="255"/>
    </xf>
    <xf numFmtId="176" fontId="4" fillId="0" borderId="1" xfId="1" applyNumberFormat="1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 textRotation="255"/>
    </xf>
    <xf numFmtId="176" fontId="4" fillId="0" borderId="14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25" xfId="1" applyNumberFormat="1" applyFont="1" applyFill="1" applyBorder="1" applyAlignment="1">
      <alignment horizontal="center" vertical="center" textRotation="255"/>
    </xf>
    <xf numFmtId="176" fontId="4" fillId="0" borderId="15" xfId="1" applyNumberFormat="1" applyFont="1" applyFill="1" applyBorder="1" applyAlignment="1">
      <alignment horizontal="center" vertical="center" textRotation="255"/>
    </xf>
    <xf numFmtId="176" fontId="4" fillId="0" borderId="8" xfId="1" applyNumberFormat="1" applyFont="1" applyFill="1" applyBorder="1" applyAlignment="1">
      <alignment horizontal="center" vertical="center" textRotation="255"/>
    </xf>
    <xf numFmtId="176" fontId="4" fillId="0" borderId="1" xfId="1" applyNumberFormat="1" applyFont="1" applyFill="1" applyBorder="1" applyAlignment="1">
      <alignment horizontal="center" vertical="center" textRotation="255" shrinkToFit="1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2" xfId="1" applyNumberFormat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center" vertical="center"/>
    </xf>
    <xf numFmtId="176" fontId="4" fillId="0" borderId="19" xfId="1" applyNumberFormat="1" applyFont="1" applyFill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center" vertical="center"/>
    </xf>
    <xf numFmtId="176" fontId="4" fillId="0" borderId="21" xfId="1" applyNumberFormat="1" applyFont="1" applyFill="1" applyBorder="1" applyAlignment="1">
      <alignment horizontal="center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 wrapText="1"/>
    </xf>
    <xf numFmtId="176" fontId="4" fillId="0" borderId="25" xfId="1" applyNumberFormat="1" applyFont="1" applyFill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 wrapText="1" shrinkToFit="1"/>
    </xf>
    <xf numFmtId="176" fontId="6" fillId="0" borderId="25" xfId="1" applyNumberFormat="1" applyFont="1" applyFill="1" applyBorder="1" applyAlignment="1">
      <alignment horizontal="center" vertical="center" shrinkToFit="1"/>
    </xf>
    <xf numFmtId="176" fontId="4" fillId="0" borderId="0" xfId="1" applyNumberFormat="1" applyFont="1" applyFill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 wrapText="1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33" xfId="1" applyNumberFormat="1" applyFont="1" applyFill="1" applyBorder="1" applyAlignment="1">
      <alignment horizontal="center" vertical="center" wrapText="1"/>
    </xf>
    <xf numFmtId="176" fontId="4" fillId="0" borderId="34" xfId="1" applyNumberFormat="1" applyFont="1" applyFill="1" applyBorder="1" applyAlignment="1">
      <alignment horizontal="center" vertical="center" wrapText="1"/>
    </xf>
    <xf numFmtId="176" fontId="4" fillId="0" borderId="35" xfId="1" applyNumberFormat="1" applyFont="1" applyFill="1" applyBorder="1" applyAlignment="1">
      <alignment horizontal="center" vertical="center" wrapText="1"/>
    </xf>
    <xf numFmtId="176" fontId="4" fillId="0" borderId="28" xfId="1" applyNumberFormat="1" applyFont="1" applyFill="1" applyBorder="1" applyAlignment="1">
      <alignment horizontal="center" vertical="center" wrapText="1"/>
    </xf>
    <xf numFmtId="176" fontId="4" fillId="0" borderId="29" xfId="1" applyNumberFormat="1" applyFont="1" applyFill="1" applyBorder="1" applyAlignment="1">
      <alignment horizontal="center" vertical="center" wrapText="1"/>
    </xf>
    <xf numFmtId="176" fontId="4" fillId="0" borderId="32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top" wrapText="1"/>
    </xf>
    <xf numFmtId="176" fontId="3" fillId="0" borderId="9" xfId="1" applyNumberFormat="1" applyFont="1" applyFill="1" applyBorder="1" applyAlignment="1">
      <alignment horizontal="center" vertical="top" wrapText="1"/>
    </xf>
    <xf numFmtId="176" fontId="3" fillId="0" borderId="38" xfId="1" applyNumberFormat="1" applyFont="1" applyFill="1" applyBorder="1" applyAlignment="1">
      <alignment horizontal="left" vertical="center" wrapText="1"/>
    </xf>
    <xf numFmtId="176" fontId="3" fillId="0" borderId="39" xfId="1" applyNumberFormat="1" applyFont="1" applyFill="1" applyBorder="1" applyAlignment="1">
      <alignment horizontal="left" vertical="center" wrapText="1"/>
    </xf>
    <xf numFmtId="176" fontId="3" fillId="0" borderId="20" xfId="1" applyNumberFormat="1" applyFont="1" applyFill="1" applyBorder="1" applyAlignment="1">
      <alignment horizontal="left" vertical="center" wrapText="1"/>
    </xf>
    <xf numFmtId="176" fontId="3" fillId="0" borderId="21" xfId="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3"/>
  <sheetViews>
    <sheetView tabSelected="1" zoomScaleNormal="100" workbookViewId="0">
      <selection activeCell="P4" sqref="P4"/>
    </sheetView>
  </sheetViews>
  <sheetFormatPr defaultColWidth="8.88671875" defaultRowHeight="13.2" x14ac:dyDescent="0.2"/>
  <cols>
    <col min="1" max="1" width="4.88671875" style="2" customWidth="1"/>
    <col min="2" max="2" width="23.109375" style="29" customWidth="1"/>
    <col min="3" max="4" width="8.44140625" style="2" customWidth="1"/>
    <col min="5" max="5" width="14.44140625" style="2" customWidth="1"/>
    <col min="6" max="24" width="3.88671875" style="30" customWidth="1"/>
    <col min="25" max="25" width="4.6640625" style="2" customWidth="1"/>
    <col min="26" max="16384" width="8.88671875" style="2"/>
  </cols>
  <sheetData>
    <row r="1" spans="1:24" s="1" customFormat="1" ht="15.6" customHeight="1" x14ac:dyDescent="0.2">
      <c r="A1" s="82" t="s">
        <v>199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s="1" customFormat="1" ht="15.6" customHeight="1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</row>
    <row r="3" spans="1:24" x14ac:dyDescent="0.2">
      <c r="A3" s="47" t="s">
        <v>95</v>
      </c>
      <c r="B3" s="48" t="s">
        <v>92</v>
      </c>
      <c r="C3" s="36" t="s">
        <v>0</v>
      </c>
      <c r="D3" s="36" t="s">
        <v>1</v>
      </c>
      <c r="E3" s="37" t="s">
        <v>150</v>
      </c>
      <c r="F3" s="40" t="s">
        <v>2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 t="s">
        <v>19</v>
      </c>
      <c r="U3" s="40"/>
      <c r="V3" s="40"/>
      <c r="W3" s="40"/>
      <c r="X3" s="41"/>
    </row>
    <row r="4" spans="1:24" s="5" customFormat="1" ht="159.6" customHeight="1" x14ac:dyDescent="0.2">
      <c r="A4" s="47"/>
      <c r="B4" s="48"/>
      <c r="C4" s="36"/>
      <c r="D4" s="36"/>
      <c r="E4" s="38"/>
      <c r="F4" s="3" t="s">
        <v>3</v>
      </c>
      <c r="G4" s="3" t="s">
        <v>4</v>
      </c>
      <c r="H4" s="3" t="s">
        <v>5</v>
      </c>
      <c r="I4" s="3" t="s">
        <v>17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143</v>
      </c>
      <c r="S4" s="3"/>
      <c r="T4" s="3" t="s">
        <v>14</v>
      </c>
      <c r="U4" s="3" t="s">
        <v>15</v>
      </c>
      <c r="V4" s="3" t="s">
        <v>16</v>
      </c>
      <c r="W4" s="3"/>
      <c r="X4" s="4" t="s">
        <v>18</v>
      </c>
    </row>
    <row r="5" spans="1:24" ht="15.6" customHeight="1" x14ac:dyDescent="0.2">
      <c r="A5" s="42" t="s">
        <v>96</v>
      </c>
      <c r="B5" s="6" t="s">
        <v>20</v>
      </c>
      <c r="C5" s="7">
        <v>21.1</v>
      </c>
      <c r="D5" s="7">
        <v>6.5</v>
      </c>
      <c r="E5" s="7" t="s">
        <v>97</v>
      </c>
      <c r="F5" s="8"/>
      <c r="G5" s="8" t="s">
        <v>161</v>
      </c>
      <c r="H5" s="8"/>
      <c r="I5" s="8" t="s">
        <v>161</v>
      </c>
      <c r="J5" s="8"/>
      <c r="K5" s="8" t="s">
        <v>161</v>
      </c>
      <c r="L5" s="8"/>
      <c r="M5" s="8"/>
      <c r="N5" s="8"/>
      <c r="O5" s="8" t="s">
        <v>161</v>
      </c>
      <c r="P5" s="8" t="s">
        <v>161</v>
      </c>
      <c r="Q5" s="8" t="s">
        <v>161</v>
      </c>
      <c r="R5" s="8"/>
      <c r="S5" s="8"/>
      <c r="T5" s="8"/>
      <c r="U5" s="8" t="s">
        <v>144</v>
      </c>
      <c r="V5" s="8"/>
      <c r="W5" s="8"/>
      <c r="X5" s="9" t="s">
        <v>144</v>
      </c>
    </row>
    <row r="6" spans="1:24" ht="15.6" customHeight="1" x14ac:dyDescent="0.2">
      <c r="A6" s="43"/>
      <c r="B6" s="6" t="s">
        <v>21</v>
      </c>
      <c r="C6" s="7">
        <v>29.1</v>
      </c>
      <c r="D6" s="7">
        <v>8.5</v>
      </c>
      <c r="E6" s="7" t="s">
        <v>98</v>
      </c>
      <c r="F6" s="8"/>
      <c r="G6" s="8"/>
      <c r="H6" s="8" t="s">
        <v>161</v>
      </c>
      <c r="I6" s="8" t="s">
        <v>161</v>
      </c>
      <c r="J6" s="8"/>
      <c r="K6" s="8" t="s">
        <v>161</v>
      </c>
      <c r="L6" s="8"/>
      <c r="M6" s="8"/>
      <c r="N6" s="8"/>
      <c r="O6" s="8" t="s">
        <v>161</v>
      </c>
      <c r="P6" s="8" t="s">
        <v>161</v>
      </c>
      <c r="Q6" s="8" t="s">
        <v>161</v>
      </c>
      <c r="R6" s="8"/>
      <c r="S6" s="8"/>
      <c r="T6" s="8"/>
      <c r="U6" s="8" t="s">
        <v>144</v>
      </c>
      <c r="V6" s="8"/>
      <c r="W6" s="8"/>
      <c r="X6" s="9" t="s">
        <v>144</v>
      </c>
    </row>
    <row r="7" spans="1:24" ht="15.6" customHeight="1" x14ac:dyDescent="0.2">
      <c r="A7" s="43"/>
      <c r="B7" s="6" t="s">
        <v>22</v>
      </c>
      <c r="C7" s="7">
        <v>184.8</v>
      </c>
      <c r="D7" s="7">
        <v>35.1</v>
      </c>
      <c r="E7" s="7" t="s">
        <v>99</v>
      </c>
      <c r="F7" s="8"/>
      <c r="G7" s="8" t="s">
        <v>191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 t="s">
        <v>144</v>
      </c>
      <c r="U7" s="8"/>
      <c r="V7" s="8"/>
      <c r="W7" s="8"/>
      <c r="X7" s="9" t="s">
        <v>144</v>
      </c>
    </row>
    <row r="8" spans="1:24" ht="15.6" customHeight="1" x14ac:dyDescent="0.2">
      <c r="A8" s="43"/>
      <c r="B8" s="6" t="s">
        <v>159</v>
      </c>
      <c r="C8" s="7">
        <v>17.899999999999999</v>
      </c>
      <c r="D8" s="7">
        <v>2.9</v>
      </c>
      <c r="E8" s="7" t="s">
        <v>100</v>
      </c>
      <c r="F8" s="8"/>
      <c r="G8" s="8"/>
      <c r="H8" s="8" t="s">
        <v>161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 t="s">
        <v>144</v>
      </c>
      <c r="U8" s="8"/>
      <c r="V8" s="8"/>
      <c r="W8" s="8"/>
      <c r="X8" s="9" t="s">
        <v>144</v>
      </c>
    </row>
    <row r="9" spans="1:24" ht="15.6" customHeight="1" x14ac:dyDescent="0.2">
      <c r="A9" s="43"/>
      <c r="B9" s="6" t="s">
        <v>23</v>
      </c>
      <c r="C9" s="7">
        <v>45</v>
      </c>
      <c r="D9" s="7">
        <v>6.5</v>
      </c>
      <c r="E9" s="7" t="s">
        <v>101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 t="s">
        <v>144</v>
      </c>
      <c r="V9" s="8"/>
      <c r="W9" s="8"/>
      <c r="X9" s="9" t="s">
        <v>144</v>
      </c>
    </row>
    <row r="10" spans="1:24" ht="15.6" customHeight="1" x14ac:dyDescent="0.2">
      <c r="A10" s="43"/>
      <c r="B10" s="6" t="s">
        <v>24</v>
      </c>
      <c r="C10" s="7">
        <v>16.3</v>
      </c>
      <c r="D10" s="7">
        <v>2.5</v>
      </c>
      <c r="E10" s="7" t="s">
        <v>102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 t="s">
        <v>144</v>
      </c>
    </row>
    <row r="11" spans="1:24" ht="15.6" customHeight="1" x14ac:dyDescent="0.2">
      <c r="A11" s="43"/>
      <c r="B11" s="6" t="s">
        <v>25</v>
      </c>
      <c r="C11" s="7">
        <v>13.2</v>
      </c>
      <c r="D11" s="7">
        <v>3.6</v>
      </c>
      <c r="E11" s="7" t="s">
        <v>99</v>
      </c>
      <c r="F11" s="8" t="s">
        <v>184</v>
      </c>
      <c r="G11" s="8"/>
      <c r="H11" s="8"/>
      <c r="I11" s="8"/>
      <c r="J11" s="8"/>
      <c r="K11" s="8"/>
      <c r="L11" s="8"/>
      <c r="M11" s="8"/>
      <c r="N11" s="8"/>
      <c r="O11" s="8"/>
      <c r="P11" s="8" t="s">
        <v>184</v>
      </c>
      <c r="Q11" s="8"/>
      <c r="R11" s="8"/>
      <c r="S11" s="8"/>
      <c r="T11" s="8" t="s">
        <v>144</v>
      </c>
      <c r="U11" s="8"/>
      <c r="V11" s="8"/>
      <c r="W11" s="8"/>
      <c r="X11" s="9" t="s">
        <v>144</v>
      </c>
    </row>
    <row r="12" spans="1:24" ht="15.6" customHeight="1" x14ac:dyDescent="0.2">
      <c r="A12" s="43"/>
      <c r="B12" s="6" t="s">
        <v>26</v>
      </c>
      <c r="C12" s="7">
        <v>8.9</v>
      </c>
      <c r="D12" s="7">
        <v>2.5</v>
      </c>
      <c r="E12" s="7" t="s">
        <v>100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 t="s">
        <v>144</v>
      </c>
      <c r="U12" s="8"/>
      <c r="V12" s="8"/>
      <c r="W12" s="8"/>
      <c r="X12" s="9" t="s">
        <v>144</v>
      </c>
    </row>
    <row r="13" spans="1:24" ht="15.6" customHeight="1" x14ac:dyDescent="0.2">
      <c r="A13" s="43"/>
      <c r="B13" s="6" t="s">
        <v>160</v>
      </c>
      <c r="C13" s="7">
        <v>13.2</v>
      </c>
      <c r="D13" s="7"/>
      <c r="E13" s="7" t="s">
        <v>100</v>
      </c>
      <c r="F13" s="8"/>
      <c r="G13" s="8"/>
      <c r="H13" s="8" t="s">
        <v>161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 t="s">
        <v>144</v>
      </c>
      <c r="U13" s="8"/>
      <c r="V13" s="8"/>
      <c r="W13" s="8"/>
      <c r="X13" s="9"/>
    </row>
    <row r="14" spans="1:24" ht="15.6" customHeight="1" x14ac:dyDescent="0.2">
      <c r="A14" s="43"/>
      <c r="B14" s="6" t="s">
        <v>28</v>
      </c>
      <c r="C14" s="7">
        <v>31.7</v>
      </c>
      <c r="D14" s="7"/>
      <c r="E14" s="7" t="s">
        <v>100</v>
      </c>
      <c r="F14" s="8"/>
      <c r="G14" s="8" t="s">
        <v>161</v>
      </c>
      <c r="H14" s="8"/>
      <c r="I14" s="8" t="s">
        <v>161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 t="s">
        <v>144</v>
      </c>
      <c r="U14" s="8"/>
      <c r="V14" s="8"/>
      <c r="W14" s="8"/>
      <c r="X14" s="9"/>
    </row>
    <row r="15" spans="1:24" ht="15.6" customHeight="1" x14ac:dyDescent="0.2">
      <c r="A15" s="43"/>
      <c r="B15" s="6" t="s">
        <v>29</v>
      </c>
      <c r="C15" s="7">
        <v>5.3</v>
      </c>
      <c r="D15" s="7"/>
      <c r="E15" s="7" t="s">
        <v>100</v>
      </c>
      <c r="F15" s="8"/>
      <c r="G15" s="8" t="s">
        <v>161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 t="s">
        <v>144</v>
      </c>
      <c r="U15" s="8"/>
      <c r="V15" s="8"/>
      <c r="W15" s="8"/>
      <c r="X15" s="9"/>
    </row>
    <row r="16" spans="1:24" ht="15.6" customHeight="1" x14ac:dyDescent="0.2">
      <c r="A16" s="43"/>
      <c r="B16" s="6" t="s">
        <v>30</v>
      </c>
      <c r="C16" s="7">
        <v>14.4</v>
      </c>
      <c r="D16" s="7"/>
      <c r="E16" s="7" t="s">
        <v>100</v>
      </c>
      <c r="F16" s="8" t="s">
        <v>161</v>
      </c>
      <c r="G16" s="8" t="s">
        <v>161</v>
      </c>
      <c r="H16" s="8" t="s">
        <v>161</v>
      </c>
      <c r="I16" s="8" t="s">
        <v>161</v>
      </c>
      <c r="J16" s="8" t="s">
        <v>161</v>
      </c>
      <c r="K16" s="8" t="s">
        <v>161</v>
      </c>
      <c r="L16" s="8"/>
      <c r="M16" s="8"/>
      <c r="N16" s="8"/>
      <c r="O16" s="8"/>
      <c r="P16" s="8" t="s">
        <v>161</v>
      </c>
      <c r="Q16" s="8"/>
      <c r="R16" s="8"/>
      <c r="S16" s="8"/>
      <c r="T16" s="8" t="s">
        <v>144</v>
      </c>
      <c r="U16" s="8"/>
      <c r="V16" s="8"/>
      <c r="W16" s="8"/>
      <c r="X16" s="9"/>
    </row>
    <row r="17" spans="1:24" ht="15.6" customHeight="1" x14ac:dyDescent="0.2">
      <c r="A17" s="43"/>
      <c r="B17" s="6" t="s">
        <v>192</v>
      </c>
      <c r="C17" s="7">
        <v>273.39999999999998</v>
      </c>
      <c r="D17" s="7">
        <v>18</v>
      </c>
      <c r="E17" s="7" t="s">
        <v>103</v>
      </c>
      <c r="F17" s="8"/>
      <c r="G17" s="8" t="s">
        <v>161</v>
      </c>
      <c r="H17" s="8" t="s">
        <v>161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9" t="s">
        <v>144</v>
      </c>
    </row>
    <row r="18" spans="1:24" ht="15.6" customHeight="1" x14ac:dyDescent="0.2">
      <c r="A18" s="43"/>
      <c r="B18" s="6" t="s">
        <v>31</v>
      </c>
      <c r="C18" s="7">
        <v>17.399999999999999</v>
      </c>
      <c r="D18" s="7">
        <v>1.8</v>
      </c>
      <c r="E18" s="7" t="s">
        <v>99</v>
      </c>
      <c r="F18" s="8" t="s">
        <v>106</v>
      </c>
      <c r="G18" s="8" t="s">
        <v>161</v>
      </c>
      <c r="H18" s="8"/>
      <c r="I18" s="8"/>
      <c r="J18" s="8"/>
      <c r="K18" s="8"/>
      <c r="L18" s="8"/>
      <c r="M18" s="8"/>
      <c r="N18" s="8" t="s">
        <v>106</v>
      </c>
      <c r="O18" s="8" t="s">
        <v>106</v>
      </c>
      <c r="P18" s="8" t="s">
        <v>106</v>
      </c>
      <c r="Q18" s="8" t="s">
        <v>106</v>
      </c>
      <c r="R18" s="8"/>
      <c r="S18" s="8"/>
      <c r="T18" s="8" t="s">
        <v>144</v>
      </c>
      <c r="U18" s="8"/>
      <c r="V18" s="8"/>
      <c r="W18" s="8"/>
      <c r="X18" s="9" t="s">
        <v>144</v>
      </c>
    </row>
    <row r="19" spans="1:24" ht="15.6" customHeight="1" x14ac:dyDescent="0.2">
      <c r="A19" s="43"/>
      <c r="B19" s="6" t="s">
        <v>32</v>
      </c>
      <c r="C19" s="7">
        <v>32.299999999999997</v>
      </c>
      <c r="D19" s="7"/>
      <c r="E19" s="7" t="s">
        <v>101</v>
      </c>
      <c r="F19" s="8"/>
      <c r="G19" s="8" t="s">
        <v>161</v>
      </c>
      <c r="H19" s="8" t="s">
        <v>106</v>
      </c>
      <c r="I19" s="8" t="s">
        <v>106</v>
      </c>
      <c r="J19" s="8" t="s">
        <v>106</v>
      </c>
      <c r="K19" s="8" t="s">
        <v>106</v>
      </c>
      <c r="L19" s="8"/>
      <c r="M19" s="8"/>
      <c r="N19" s="8" t="s">
        <v>106</v>
      </c>
      <c r="O19" s="8"/>
      <c r="P19" s="8" t="s">
        <v>106</v>
      </c>
      <c r="Q19" s="8"/>
      <c r="R19" s="8"/>
      <c r="S19" s="8"/>
      <c r="T19" s="96" t="s">
        <v>201</v>
      </c>
      <c r="U19" s="96" t="s">
        <v>201</v>
      </c>
      <c r="V19" s="8"/>
      <c r="W19" s="8"/>
      <c r="X19" s="9"/>
    </row>
    <row r="20" spans="1:24" ht="15.6" customHeight="1" x14ac:dyDescent="0.2">
      <c r="A20" s="43"/>
      <c r="B20" s="6" t="s">
        <v>33</v>
      </c>
      <c r="C20" s="7">
        <v>32.6</v>
      </c>
      <c r="D20" s="7">
        <v>5.2</v>
      </c>
      <c r="E20" s="7" t="s">
        <v>100</v>
      </c>
      <c r="F20" s="8" t="s">
        <v>140</v>
      </c>
      <c r="G20" s="8" t="s">
        <v>164</v>
      </c>
      <c r="H20" s="8"/>
      <c r="I20" s="8"/>
      <c r="J20" s="8"/>
      <c r="K20" s="8"/>
      <c r="L20" s="8"/>
      <c r="M20" s="8"/>
      <c r="N20" s="8"/>
      <c r="O20" s="8"/>
      <c r="P20" s="8" t="s">
        <v>140</v>
      </c>
      <c r="Q20" s="8" t="s">
        <v>140</v>
      </c>
      <c r="R20" s="8"/>
      <c r="S20" s="8"/>
      <c r="T20" s="8"/>
      <c r="U20" s="8" t="s">
        <v>144</v>
      </c>
      <c r="V20" s="8"/>
      <c r="W20" s="8"/>
      <c r="X20" s="9" t="s">
        <v>144</v>
      </c>
    </row>
    <row r="21" spans="1:24" ht="15.6" customHeight="1" x14ac:dyDescent="0.2">
      <c r="A21" s="43"/>
      <c r="B21" s="6" t="s">
        <v>104</v>
      </c>
      <c r="C21" s="7">
        <v>3.6</v>
      </c>
      <c r="D21" s="7"/>
      <c r="E21" s="7" t="s">
        <v>99</v>
      </c>
      <c r="F21" s="8"/>
      <c r="G21" s="8" t="s">
        <v>161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 t="s">
        <v>144</v>
      </c>
      <c r="U21" s="8"/>
      <c r="V21" s="8"/>
      <c r="W21" s="8"/>
      <c r="X21" s="9"/>
    </row>
    <row r="22" spans="1:24" ht="15.6" customHeight="1" x14ac:dyDescent="0.2">
      <c r="A22" s="43"/>
      <c r="B22" s="6" t="s">
        <v>34</v>
      </c>
      <c r="C22" s="7">
        <v>9.6999999999999993</v>
      </c>
      <c r="D22" s="7"/>
      <c r="E22" s="7" t="s">
        <v>105</v>
      </c>
      <c r="F22" s="8" t="s">
        <v>140</v>
      </c>
      <c r="G22" s="8" t="s">
        <v>164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 t="s">
        <v>137</v>
      </c>
      <c r="S22" s="8"/>
      <c r="T22" s="8"/>
      <c r="U22" s="8"/>
      <c r="V22" s="8" t="s">
        <v>144</v>
      </c>
      <c r="W22" s="8"/>
      <c r="X22" s="9"/>
    </row>
    <row r="23" spans="1:24" ht="15.6" customHeight="1" x14ac:dyDescent="0.2">
      <c r="A23" s="46"/>
      <c r="B23" s="6" t="s">
        <v>35</v>
      </c>
      <c r="C23" s="7">
        <v>25.9</v>
      </c>
      <c r="D23" s="7"/>
      <c r="E23" s="7" t="s">
        <v>101</v>
      </c>
      <c r="F23" s="8" t="s">
        <v>140</v>
      </c>
      <c r="G23" s="8" t="s">
        <v>164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 t="s">
        <v>144</v>
      </c>
      <c r="V23" s="8"/>
      <c r="W23" s="8"/>
      <c r="X23" s="9"/>
    </row>
    <row r="24" spans="1:24" ht="15.6" customHeight="1" thickBot="1" x14ac:dyDescent="0.25">
      <c r="A24" s="49" t="s">
        <v>94</v>
      </c>
      <c r="B24" s="50"/>
      <c r="C24" s="10">
        <f>SUM(C5:C23)</f>
        <v>795.8</v>
      </c>
      <c r="D24" s="10">
        <f>SUM(D5:D23)</f>
        <v>93.1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1"/>
    </row>
    <row r="25" spans="1:24" ht="15.6" customHeight="1" x14ac:dyDescent="0.2">
      <c r="A25" s="82" t="str">
        <f>A1</f>
        <v>（A＝1/日(営業時間前)　B＝1/日(営業時間外)　 C＝1/日　D＝2/週(休明け・土日前)　E＝2/月　F=1/月　G＝4/年　H＝2/年　I＝1/年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1"/>
    </row>
    <row r="26" spans="1:24" ht="15.6" customHeight="1" x14ac:dyDescent="0.2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4"/>
    </row>
    <row r="27" spans="1:24" ht="15.6" customHeight="1" x14ac:dyDescent="0.2">
      <c r="A27" s="47" t="s">
        <v>95</v>
      </c>
      <c r="B27" s="48" t="s">
        <v>92</v>
      </c>
      <c r="C27" s="36" t="s">
        <v>0</v>
      </c>
      <c r="D27" s="36" t="s">
        <v>1</v>
      </c>
      <c r="E27" s="37" t="s">
        <v>150</v>
      </c>
      <c r="F27" s="40" t="s">
        <v>2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 t="s">
        <v>19</v>
      </c>
      <c r="U27" s="40"/>
      <c r="V27" s="40"/>
      <c r="W27" s="40"/>
      <c r="X27" s="41"/>
    </row>
    <row r="28" spans="1:24" ht="169.2" customHeight="1" x14ac:dyDescent="0.2">
      <c r="A28" s="47"/>
      <c r="B28" s="48"/>
      <c r="C28" s="36"/>
      <c r="D28" s="36"/>
      <c r="E28" s="38"/>
      <c r="F28" s="3" t="s">
        <v>3</v>
      </c>
      <c r="G28" s="3" t="s">
        <v>4</v>
      </c>
      <c r="H28" s="3" t="s">
        <v>5</v>
      </c>
      <c r="I28" s="3" t="s">
        <v>17</v>
      </c>
      <c r="J28" s="3" t="s">
        <v>6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12</v>
      </c>
      <c r="Q28" s="3" t="s">
        <v>13</v>
      </c>
      <c r="R28" s="3"/>
      <c r="S28" s="3"/>
      <c r="T28" s="3" t="s">
        <v>14</v>
      </c>
      <c r="U28" s="3" t="s">
        <v>15</v>
      </c>
      <c r="V28" s="3" t="s">
        <v>16</v>
      </c>
      <c r="W28" s="3"/>
      <c r="X28" s="4" t="s">
        <v>18</v>
      </c>
    </row>
    <row r="29" spans="1:24" ht="15.6" customHeight="1" x14ac:dyDescent="0.2">
      <c r="A29" s="42" t="s">
        <v>96</v>
      </c>
      <c r="B29" s="6" t="s">
        <v>36</v>
      </c>
      <c r="C29" s="7">
        <v>313.8</v>
      </c>
      <c r="D29" s="7">
        <v>2.6</v>
      </c>
      <c r="E29" s="7" t="s">
        <v>108</v>
      </c>
      <c r="F29" s="8" t="s">
        <v>161</v>
      </c>
      <c r="G29" s="8" t="s">
        <v>161</v>
      </c>
      <c r="H29" s="8" t="s">
        <v>161</v>
      </c>
      <c r="I29" s="8" t="s">
        <v>161</v>
      </c>
      <c r="J29" s="8"/>
      <c r="K29" s="8" t="s">
        <v>161</v>
      </c>
      <c r="L29" s="8"/>
      <c r="M29" s="8" t="s">
        <v>161</v>
      </c>
      <c r="N29" s="8" t="s">
        <v>145</v>
      </c>
      <c r="O29" s="8" t="s">
        <v>161</v>
      </c>
      <c r="P29" s="8" t="s">
        <v>161</v>
      </c>
      <c r="Q29" s="8" t="s">
        <v>161</v>
      </c>
      <c r="R29" s="8"/>
      <c r="S29" s="8"/>
      <c r="T29" s="96" t="s">
        <v>201</v>
      </c>
      <c r="U29" s="8"/>
      <c r="V29" s="8"/>
      <c r="W29" s="8"/>
      <c r="X29" s="9" t="s">
        <v>144</v>
      </c>
    </row>
    <row r="30" spans="1:24" ht="15.6" customHeight="1" x14ac:dyDescent="0.2">
      <c r="A30" s="43"/>
      <c r="B30" s="6" t="s">
        <v>37</v>
      </c>
      <c r="C30" s="7">
        <v>220.8</v>
      </c>
      <c r="D30" s="7"/>
      <c r="E30" s="7" t="s">
        <v>100</v>
      </c>
      <c r="F30" s="8" t="s">
        <v>161</v>
      </c>
      <c r="G30" s="8" t="s">
        <v>161</v>
      </c>
      <c r="H30" s="8" t="s">
        <v>161</v>
      </c>
      <c r="I30" s="8"/>
      <c r="J30" s="8"/>
      <c r="K30" s="8"/>
      <c r="L30" s="8"/>
      <c r="M30" s="8"/>
      <c r="N30" s="8"/>
      <c r="O30" s="8"/>
      <c r="P30" s="8" t="s">
        <v>161</v>
      </c>
      <c r="Q30" s="8"/>
      <c r="R30" s="8"/>
      <c r="S30" s="8"/>
      <c r="T30" s="8" t="s">
        <v>144</v>
      </c>
      <c r="U30" s="8"/>
      <c r="V30" s="8"/>
      <c r="W30" s="8"/>
      <c r="X30" s="9"/>
    </row>
    <row r="31" spans="1:24" ht="15.6" customHeight="1" x14ac:dyDescent="0.2">
      <c r="A31" s="43"/>
      <c r="B31" s="6" t="s">
        <v>38</v>
      </c>
      <c r="C31" s="7">
        <v>17.2</v>
      </c>
      <c r="D31" s="7">
        <v>1.9</v>
      </c>
      <c r="E31" s="7" t="s">
        <v>99</v>
      </c>
      <c r="F31" s="8"/>
      <c r="G31" s="8" t="s">
        <v>161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9" t="s">
        <v>144</v>
      </c>
    </row>
    <row r="32" spans="1:24" ht="15.6" customHeight="1" x14ac:dyDescent="0.2">
      <c r="A32" s="43"/>
      <c r="B32" s="6" t="s">
        <v>39</v>
      </c>
      <c r="C32" s="7">
        <v>248.2</v>
      </c>
      <c r="D32" s="7">
        <v>120.4</v>
      </c>
      <c r="E32" s="7" t="s">
        <v>108</v>
      </c>
      <c r="F32" s="8" t="s">
        <v>161</v>
      </c>
      <c r="G32" s="8" t="s">
        <v>161</v>
      </c>
      <c r="H32" s="8" t="s">
        <v>161</v>
      </c>
      <c r="I32" s="8"/>
      <c r="J32" s="8"/>
      <c r="K32" s="8" t="s">
        <v>161</v>
      </c>
      <c r="L32" s="8"/>
      <c r="M32" s="8"/>
      <c r="N32" s="8"/>
      <c r="O32" s="8" t="s">
        <v>161</v>
      </c>
      <c r="P32" s="8" t="s">
        <v>161</v>
      </c>
      <c r="Q32" s="8" t="s">
        <v>161</v>
      </c>
      <c r="R32" s="8"/>
      <c r="S32" s="8"/>
      <c r="T32" s="96" t="s">
        <v>201</v>
      </c>
      <c r="U32" s="8"/>
      <c r="V32" s="8"/>
      <c r="W32" s="8"/>
      <c r="X32" s="9" t="s">
        <v>144</v>
      </c>
    </row>
    <row r="33" spans="1:24" ht="15.6" customHeight="1" x14ac:dyDescent="0.2">
      <c r="A33" s="43"/>
      <c r="B33" s="6" t="s">
        <v>40</v>
      </c>
      <c r="C33" s="7">
        <v>23.1</v>
      </c>
      <c r="D33" s="7">
        <v>4.5999999999999996</v>
      </c>
      <c r="E33" s="7" t="s">
        <v>99</v>
      </c>
      <c r="F33" s="8" t="s">
        <v>184</v>
      </c>
      <c r="G33" s="8"/>
      <c r="H33" s="8"/>
      <c r="I33" s="8"/>
      <c r="J33" s="8"/>
      <c r="K33" s="8"/>
      <c r="L33" s="8"/>
      <c r="M33" s="8"/>
      <c r="N33" s="8"/>
      <c r="O33" s="8"/>
      <c r="P33" s="8" t="s">
        <v>184</v>
      </c>
      <c r="Q33" s="8"/>
      <c r="R33" s="8"/>
      <c r="S33" s="8"/>
      <c r="T33" s="8" t="s">
        <v>144</v>
      </c>
      <c r="U33" s="8"/>
      <c r="V33" s="8"/>
      <c r="W33" s="8"/>
      <c r="X33" s="9" t="s">
        <v>144</v>
      </c>
    </row>
    <row r="34" spans="1:24" ht="15.6" customHeight="1" x14ac:dyDescent="0.2">
      <c r="A34" s="43"/>
      <c r="B34" s="6" t="s">
        <v>41</v>
      </c>
      <c r="C34" s="7">
        <v>2153.6</v>
      </c>
      <c r="D34" s="7">
        <v>17</v>
      </c>
      <c r="E34" s="7" t="s">
        <v>101</v>
      </c>
      <c r="F34" s="8" t="s">
        <v>140</v>
      </c>
      <c r="G34" s="8" t="s">
        <v>161</v>
      </c>
      <c r="H34" s="8" t="s">
        <v>140</v>
      </c>
      <c r="I34" s="8"/>
      <c r="J34" s="8"/>
      <c r="K34" s="8"/>
      <c r="L34" s="8"/>
      <c r="M34" s="8" t="s">
        <v>140</v>
      </c>
      <c r="N34" s="8"/>
      <c r="O34" s="8" t="s">
        <v>140</v>
      </c>
      <c r="P34" s="8" t="s">
        <v>140</v>
      </c>
      <c r="Q34" s="8" t="s">
        <v>140</v>
      </c>
      <c r="R34" s="8"/>
      <c r="S34" s="8"/>
      <c r="T34" s="8"/>
      <c r="U34" s="8" t="s">
        <v>144</v>
      </c>
      <c r="V34" s="8"/>
      <c r="W34" s="8"/>
      <c r="X34" s="9" t="s">
        <v>144</v>
      </c>
    </row>
    <row r="35" spans="1:24" ht="15.6" customHeight="1" x14ac:dyDescent="0.2">
      <c r="A35" s="43"/>
      <c r="B35" s="6" t="s">
        <v>42</v>
      </c>
      <c r="C35" s="7">
        <v>278.3</v>
      </c>
      <c r="D35" s="7">
        <v>115.2</v>
      </c>
      <c r="E35" s="7" t="s">
        <v>109</v>
      </c>
      <c r="F35" s="8" t="s">
        <v>140</v>
      </c>
      <c r="G35" s="8" t="s">
        <v>161</v>
      </c>
      <c r="H35" s="8" t="s">
        <v>140</v>
      </c>
      <c r="I35" s="8"/>
      <c r="J35" s="8"/>
      <c r="K35" s="8"/>
      <c r="L35" s="8"/>
      <c r="M35" s="8" t="s">
        <v>140</v>
      </c>
      <c r="N35" s="8"/>
      <c r="O35" s="8"/>
      <c r="P35" s="8"/>
      <c r="Q35" s="8"/>
      <c r="R35" s="8"/>
      <c r="S35" s="8"/>
      <c r="T35" s="8"/>
      <c r="U35" s="8"/>
      <c r="V35" s="8" t="s">
        <v>144</v>
      </c>
      <c r="W35" s="8"/>
      <c r="X35" s="9" t="s">
        <v>144</v>
      </c>
    </row>
    <row r="36" spans="1:24" ht="15.6" customHeight="1" x14ac:dyDescent="0.2">
      <c r="A36" s="43"/>
      <c r="B36" s="6" t="s">
        <v>43</v>
      </c>
      <c r="C36" s="7">
        <v>212.3</v>
      </c>
      <c r="D36" s="7"/>
      <c r="E36" s="7" t="s">
        <v>100</v>
      </c>
      <c r="F36" s="8" t="s">
        <v>140</v>
      </c>
      <c r="G36" s="8" t="s">
        <v>161</v>
      </c>
      <c r="H36" s="8" t="s">
        <v>140</v>
      </c>
      <c r="I36" s="8"/>
      <c r="J36" s="8"/>
      <c r="K36" s="8"/>
      <c r="L36" s="8" t="s">
        <v>140</v>
      </c>
      <c r="M36" s="8"/>
      <c r="N36" s="8"/>
      <c r="O36" s="8"/>
      <c r="P36" s="8" t="s">
        <v>140</v>
      </c>
      <c r="Q36" s="8" t="s">
        <v>140</v>
      </c>
      <c r="R36" s="8"/>
      <c r="S36" s="8"/>
      <c r="T36" s="8"/>
      <c r="U36" s="8"/>
      <c r="V36" s="8" t="s">
        <v>144</v>
      </c>
      <c r="W36" s="8"/>
      <c r="X36" s="9"/>
    </row>
    <row r="37" spans="1:24" ht="15.6" customHeight="1" x14ac:dyDescent="0.2">
      <c r="A37" s="43"/>
      <c r="B37" s="6" t="s">
        <v>44</v>
      </c>
      <c r="C37" s="7">
        <v>157.6</v>
      </c>
      <c r="D37" s="7">
        <v>70.599999999999994</v>
      </c>
      <c r="E37" s="7" t="s">
        <v>100</v>
      </c>
      <c r="F37" s="8" t="s">
        <v>140</v>
      </c>
      <c r="G37" s="8" t="s">
        <v>161</v>
      </c>
      <c r="H37" s="8" t="s">
        <v>140</v>
      </c>
      <c r="I37" s="8"/>
      <c r="J37" s="8"/>
      <c r="K37" s="8"/>
      <c r="L37" s="8" t="s">
        <v>140</v>
      </c>
      <c r="M37" s="8"/>
      <c r="N37" s="8"/>
      <c r="O37" s="8"/>
      <c r="P37" s="8" t="s">
        <v>140</v>
      </c>
      <c r="Q37" s="8" t="s">
        <v>140</v>
      </c>
      <c r="R37" s="8"/>
      <c r="S37" s="8"/>
      <c r="T37" s="8"/>
      <c r="U37" s="8"/>
      <c r="V37" s="8" t="s">
        <v>144</v>
      </c>
      <c r="W37" s="8"/>
      <c r="X37" s="9" t="s">
        <v>144</v>
      </c>
    </row>
    <row r="38" spans="1:24" ht="15.6" customHeight="1" x14ac:dyDescent="0.2">
      <c r="A38" s="43"/>
      <c r="B38" s="6" t="s">
        <v>45</v>
      </c>
      <c r="C38" s="7">
        <v>65.7</v>
      </c>
      <c r="D38" s="7"/>
      <c r="E38" s="7" t="s">
        <v>100</v>
      </c>
      <c r="F38" s="8" t="s">
        <v>140</v>
      </c>
      <c r="G38" s="8" t="s">
        <v>161</v>
      </c>
      <c r="H38" s="8" t="s">
        <v>140</v>
      </c>
      <c r="I38" s="8"/>
      <c r="J38" s="8"/>
      <c r="K38" s="8"/>
      <c r="L38" s="8" t="s">
        <v>140</v>
      </c>
      <c r="M38" s="8"/>
      <c r="N38" s="8"/>
      <c r="O38" s="8"/>
      <c r="P38" s="8"/>
      <c r="Q38" s="8" t="s">
        <v>140</v>
      </c>
      <c r="R38" s="8"/>
      <c r="S38" s="8"/>
      <c r="T38" s="8"/>
      <c r="U38" s="8"/>
      <c r="V38" s="8" t="s">
        <v>144</v>
      </c>
      <c r="W38" s="8"/>
      <c r="X38" s="9"/>
    </row>
    <row r="39" spans="1:24" ht="15.6" customHeight="1" x14ac:dyDescent="0.2">
      <c r="A39" s="43"/>
      <c r="B39" s="6" t="s">
        <v>46</v>
      </c>
      <c r="C39" s="7">
        <v>15.6</v>
      </c>
      <c r="D39" s="7">
        <v>22.6</v>
      </c>
      <c r="E39" s="7" t="s">
        <v>105</v>
      </c>
      <c r="F39" s="8" t="s">
        <v>140</v>
      </c>
      <c r="G39" s="8" t="s">
        <v>161</v>
      </c>
      <c r="H39" s="8"/>
      <c r="I39" s="8"/>
      <c r="J39" s="8"/>
      <c r="K39" s="8"/>
      <c r="L39" s="8" t="s">
        <v>140</v>
      </c>
      <c r="M39" s="8"/>
      <c r="N39" s="8"/>
      <c r="O39" s="8" t="s">
        <v>140</v>
      </c>
      <c r="P39" s="8" t="s">
        <v>140</v>
      </c>
      <c r="Q39" s="8" t="s">
        <v>140</v>
      </c>
      <c r="R39" s="8"/>
      <c r="S39" s="8"/>
      <c r="T39" s="8"/>
      <c r="U39" s="8"/>
      <c r="V39" s="8" t="s">
        <v>144</v>
      </c>
      <c r="W39" s="8"/>
      <c r="X39" s="9" t="s">
        <v>144</v>
      </c>
    </row>
    <row r="40" spans="1:24" ht="15.6" customHeight="1" x14ac:dyDescent="0.2">
      <c r="A40" s="43"/>
      <c r="B40" s="6" t="s">
        <v>47</v>
      </c>
      <c r="C40" s="7">
        <v>13.7</v>
      </c>
      <c r="D40" s="7">
        <v>13.7</v>
      </c>
      <c r="E40" s="7" t="s">
        <v>100</v>
      </c>
      <c r="F40" s="8" t="s">
        <v>140</v>
      </c>
      <c r="G40" s="8" t="s">
        <v>161</v>
      </c>
      <c r="H40" s="8"/>
      <c r="I40" s="8"/>
      <c r="J40" s="8"/>
      <c r="K40" s="8"/>
      <c r="L40" s="8" t="s">
        <v>140</v>
      </c>
      <c r="M40" s="8"/>
      <c r="N40" s="8"/>
      <c r="O40" s="8" t="s">
        <v>140</v>
      </c>
      <c r="P40" s="8" t="s">
        <v>140</v>
      </c>
      <c r="Q40" s="8" t="s">
        <v>140</v>
      </c>
      <c r="R40" s="8"/>
      <c r="S40" s="8"/>
      <c r="T40" s="8"/>
      <c r="U40" s="8"/>
      <c r="V40" s="8" t="s">
        <v>144</v>
      </c>
      <c r="W40" s="8"/>
      <c r="X40" s="9" t="s">
        <v>144</v>
      </c>
    </row>
    <row r="41" spans="1:24" ht="15.6" customHeight="1" x14ac:dyDescent="0.2">
      <c r="A41" s="43"/>
      <c r="B41" s="6" t="s">
        <v>48</v>
      </c>
      <c r="C41" s="7">
        <v>5.4</v>
      </c>
      <c r="D41" s="7">
        <v>7.6</v>
      </c>
      <c r="E41" s="7" t="s">
        <v>100</v>
      </c>
      <c r="F41" s="8" t="s">
        <v>140</v>
      </c>
      <c r="G41" s="8" t="s">
        <v>161</v>
      </c>
      <c r="H41" s="8"/>
      <c r="I41" s="8"/>
      <c r="J41" s="8"/>
      <c r="K41" s="8"/>
      <c r="L41" s="8" t="s">
        <v>140</v>
      </c>
      <c r="M41" s="8"/>
      <c r="N41" s="8"/>
      <c r="O41" s="8" t="s">
        <v>140</v>
      </c>
      <c r="P41" s="8" t="s">
        <v>140</v>
      </c>
      <c r="Q41" s="8" t="s">
        <v>140</v>
      </c>
      <c r="R41" s="8"/>
      <c r="S41" s="8"/>
      <c r="T41" s="8"/>
      <c r="U41" s="8"/>
      <c r="V41" s="8" t="s">
        <v>144</v>
      </c>
      <c r="W41" s="8"/>
      <c r="X41" s="9" t="s">
        <v>144</v>
      </c>
    </row>
    <row r="42" spans="1:24" ht="15.6" customHeight="1" x14ac:dyDescent="0.2">
      <c r="A42" s="43"/>
      <c r="B42" s="6" t="s">
        <v>49</v>
      </c>
      <c r="C42" s="7">
        <v>7.5</v>
      </c>
      <c r="D42" s="7">
        <v>11</v>
      </c>
      <c r="E42" s="7" t="s">
        <v>100</v>
      </c>
      <c r="F42" s="8" t="s">
        <v>140</v>
      </c>
      <c r="G42" s="8" t="s">
        <v>161</v>
      </c>
      <c r="H42" s="8"/>
      <c r="I42" s="8"/>
      <c r="J42" s="8"/>
      <c r="K42" s="8"/>
      <c r="L42" s="8" t="s">
        <v>140</v>
      </c>
      <c r="M42" s="8"/>
      <c r="N42" s="8"/>
      <c r="O42" s="8" t="s">
        <v>140</v>
      </c>
      <c r="P42" s="8" t="s">
        <v>140</v>
      </c>
      <c r="Q42" s="8" t="s">
        <v>140</v>
      </c>
      <c r="R42" s="8"/>
      <c r="S42" s="8"/>
      <c r="T42" s="8"/>
      <c r="U42" s="8"/>
      <c r="V42" s="8" t="s">
        <v>144</v>
      </c>
      <c r="W42" s="8"/>
      <c r="X42" s="9" t="s">
        <v>144</v>
      </c>
    </row>
    <row r="43" spans="1:24" ht="15.6" customHeight="1" x14ac:dyDescent="0.2">
      <c r="A43" s="43"/>
      <c r="B43" s="6" t="s">
        <v>193</v>
      </c>
      <c r="C43" s="7">
        <v>131.80000000000001</v>
      </c>
      <c r="D43" s="7">
        <v>14.4</v>
      </c>
      <c r="E43" s="7" t="s">
        <v>99</v>
      </c>
      <c r="F43" s="8" t="s">
        <v>140</v>
      </c>
      <c r="G43" s="8" t="s">
        <v>161</v>
      </c>
      <c r="H43" s="8"/>
      <c r="I43" s="8"/>
      <c r="J43" s="8"/>
      <c r="K43" s="8"/>
      <c r="L43" s="8" t="s">
        <v>140</v>
      </c>
      <c r="M43" s="8"/>
      <c r="N43" s="8"/>
      <c r="O43" s="8" t="s">
        <v>140</v>
      </c>
      <c r="P43" s="8" t="s">
        <v>140</v>
      </c>
      <c r="Q43" s="8" t="s">
        <v>140</v>
      </c>
      <c r="R43" s="8"/>
      <c r="S43" s="8"/>
      <c r="T43" s="8" t="s">
        <v>146</v>
      </c>
      <c r="U43" s="8"/>
      <c r="V43" s="8"/>
      <c r="W43" s="8"/>
      <c r="X43" s="9" t="s">
        <v>144</v>
      </c>
    </row>
    <row r="44" spans="1:24" ht="15.6" customHeight="1" x14ac:dyDescent="0.2">
      <c r="A44" s="43"/>
      <c r="B44" s="6" t="s">
        <v>194</v>
      </c>
      <c r="C44" s="7">
        <v>14.6</v>
      </c>
      <c r="D44" s="7"/>
      <c r="E44" s="7" t="s">
        <v>103</v>
      </c>
      <c r="F44" s="8" t="s">
        <v>140</v>
      </c>
      <c r="G44" s="8" t="s">
        <v>161</v>
      </c>
      <c r="H44" s="8"/>
      <c r="I44" s="8"/>
      <c r="J44" s="8"/>
      <c r="K44" s="8"/>
      <c r="L44" s="8"/>
      <c r="M44" s="8"/>
      <c r="N44" s="8"/>
      <c r="O44" s="8"/>
      <c r="P44" s="8" t="s">
        <v>140</v>
      </c>
      <c r="Q44" s="8"/>
      <c r="R44" s="8"/>
      <c r="S44" s="8"/>
      <c r="T44" s="8"/>
      <c r="U44" s="8"/>
      <c r="V44" s="8"/>
      <c r="W44" s="8"/>
      <c r="X44" s="9"/>
    </row>
    <row r="45" spans="1:24" ht="15.6" customHeight="1" x14ac:dyDescent="0.2">
      <c r="A45" s="43"/>
      <c r="B45" s="6" t="s">
        <v>195</v>
      </c>
      <c r="C45" s="11">
        <v>632.5</v>
      </c>
      <c r="D45" s="7"/>
      <c r="E45" s="7" t="s">
        <v>110</v>
      </c>
      <c r="F45" s="8" t="s">
        <v>140</v>
      </c>
      <c r="G45" s="8" t="s">
        <v>161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</row>
    <row r="46" spans="1:24" ht="15.6" customHeight="1" x14ac:dyDescent="0.2">
      <c r="A46" s="43"/>
      <c r="B46" s="34" t="s">
        <v>50</v>
      </c>
      <c r="C46" s="7">
        <v>43.4</v>
      </c>
      <c r="D46" s="35"/>
      <c r="E46" s="7" t="s">
        <v>99</v>
      </c>
      <c r="F46" s="8" t="s">
        <v>106</v>
      </c>
      <c r="G46" s="8" t="s">
        <v>161</v>
      </c>
      <c r="H46" s="8" t="s">
        <v>106</v>
      </c>
      <c r="I46" s="8" t="s">
        <v>106</v>
      </c>
      <c r="J46" s="8" t="s">
        <v>106</v>
      </c>
      <c r="K46" s="8" t="s">
        <v>106</v>
      </c>
      <c r="L46" s="8"/>
      <c r="M46" s="8"/>
      <c r="N46" s="8"/>
      <c r="O46" s="8"/>
      <c r="P46" s="8"/>
      <c r="Q46" s="8"/>
      <c r="R46" s="8"/>
      <c r="S46" s="8"/>
      <c r="T46" s="8" t="s">
        <v>146</v>
      </c>
      <c r="U46" s="8"/>
      <c r="V46" s="8"/>
      <c r="W46" s="8"/>
      <c r="X46" s="9"/>
    </row>
    <row r="47" spans="1:24" ht="15.6" customHeight="1" x14ac:dyDescent="0.2">
      <c r="A47" s="46"/>
      <c r="B47" s="34" t="s">
        <v>51</v>
      </c>
      <c r="C47" s="7">
        <v>43.5</v>
      </c>
      <c r="D47" s="35"/>
      <c r="E47" s="7" t="s">
        <v>99</v>
      </c>
      <c r="F47" s="8" t="s">
        <v>106</v>
      </c>
      <c r="G47" s="8" t="s">
        <v>161</v>
      </c>
      <c r="H47" s="8" t="s">
        <v>106</v>
      </c>
      <c r="I47" s="8" t="s">
        <v>106</v>
      </c>
      <c r="J47" s="8" t="s">
        <v>106</v>
      </c>
      <c r="K47" s="8" t="s">
        <v>106</v>
      </c>
      <c r="L47" s="8"/>
      <c r="M47" s="8"/>
      <c r="N47" s="8"/>
      <c r="O47" s="8"/>
      <c r="P47" s="8"/>
      <c r="Q47" s="8"/>
      <c r="R47" s="8"/>
      <c r="S47" s="8"/>
      <c r="T47" s="8" t="s">
        <v>146</v>
      </c>
      <c r="U47" s="8"/>
      <c r="V47" s="8"/>
      <c r="W47" s="8"/>
      <c r="X47" s="9"/>
    </row>
    <row r="48" spans="1:24" ht="13.8" thickBot="1" x14ac:dyDescent="0.25">
      <c r="A48" s="52" t="s">
        <v>93</v>
      </c>
      <c r="B48" s="53"/>
      <c r="C48" s="12">
        <f>SUM(C29:C47)</f>
        <v>4598.5999999999995</v>
      </c>
      <c r="D48" s="12">
        <f>SUM(D29:D47)</f>
        <v>401.59999999999997</v>
      </c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</row>
    <row r="49" spans="1:24" ht="13.5" customHeight="1" x14ac:dyDescent="0.2">
      <c r="A49" s="82" t="str">
        <f>A1</f>
        <v>（A＝1/日(営業時間前)　B＝1/日(営業時間外)　 C＝1/日　D＝2/週(休明け・土日前)　E＝2/月　F=1/月　G＝4/年　H＝2/年　I＝1/年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1"/>
    </row>
    <row r="50" spans="1:24" ht="15.6" customHeight="1" x14ac:dyDescent="0.2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4"/>
    </row>
    <row r="51" spans="1:24" ht="13.2" customHeight="1" x14ac:dyDescent="0.2">
      <c r="A51" s="47" t="s">
        <v>95</v>
      </c>
      <c r="B51" s="48" t="s">
        <v>92</v>
      </c>
      <c r="C51" s="36" t="s">
        <v>0</v>
      </c>
      <c r="D51" s="36" t="s">
        <v>1</v>
      </c>
      <c r="E51" s="37" t="s">
        <v>150</v>
      </c>
      <c r="F51" s="40" t="s">
        <v>2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 t="s">
        <v>19</v>
      </c>
      <c r="U51" s="40"/>
      <c r="V51" s="40"/>
      <c r="W51" s="40"/>
      <c r="X51" s="41"/>
    </row>
    <row r="52" spans="1:24" ht="160.94999999999999" customHeight="1" x14ac:dyDescent="0.2">
      <c r="A52" s="47"/>
      <c r="B52" s="48"/>
      <c r="C52" s="36"/>
      <c r="D52" s="36"/>
      <c r="E52" s="38"/>
      <c r="F52" s="3" t="s">
        <v>3</v>
      </c>
      <c r="G52" s="3" t="s">
        <v>4</v>
      </c>
      <c r="H52" s="3" t="s">
        <v>5</v>
      </c>
      <c r="I52" s="3" t="s">
        <v>17</v>
      </c>
      <c r="J52" s="3" t="s">
        <v>6</v>
      </c>
      <c r="K52" s="3" t="s">
        <v>7</v>
      </c>
      <c r="L52" s="3" t="s">
        <v>8</v>
      </c>
      <c r="M52" s="3" t="s">
        <v>9</v>
      </c>
      <c r="N52" s="3" t="s">
        <v>10</v>
      </c>
      <c r="O52" s="3" t="s">
        <v>11</v>
      </c>
      <c r="P52" s="3" t="s">
        <v>12</v>
      </c>
      <c r="Q52" s="3" t="s">
        <v>13</v>
      </c>
      <c r="R52" s="3"/>
      <c r="S52" s="3"/>
      <c r="T52" s="3" t="s">
        <v>14</v>
      </c>
      <c r="U52" s="3" t="s">
        <v>15</v>
      </c>
      <c r="V52" s="3" t="s">
        <v>16</v>
      </c>
      <c r="W52" s="3"/>
      <c r="X52" s="4" t="s">
        <v>18</v>
      </c>
    </row>
    <row r="53" spans="1:24" ht="15.6" customHeight="1" x14ac:dyDescent="0.2">
      <c r="A53" s="42" t="s">
        <v>127</v>
      </c>
      <c r="B53" s="6" t="s">
        <v>52</v>
      </c>
      <c r="C53" s="7">
        <v>257.8</v>
      </c>
      <c r="D53" s="7"/>
      <c r="E53" s="7" t="s">
        <v>101</v>
      </c>
      <c r="F53" s="8" t="s">
        <v>140</v>
      </c>
      <c r="G53" s="8" t="s">
        <v>161</v>
      </c>
      <c r="H53" s="8" t="s">
        <v>140</v>
      </c>
      <c r="I53" s="8"/>
      <c r="J53" s="8"/>
      <c r="K53" s="8"/>
      <c r="L53" s="8"/>
      <c r="M53" s="8"/>
      <c r="N53" s="8"/>
      <c r="O53" s="8"/>
      <c r="P53" s="8" t="s">
        <v>140</v>
      </c>
      <c r="Q53" s="8" t="s">
        <v>140</v>
      </c>
      <c r="R53" s="8"/>
      <c r="S53" s="8"/>
      <c r="T53" s="8"/>
      <c r="U53" s="8"/>
      <c r="V53" s="8"/>
      <c r="W53" s="8"/>
      <c r="X53" s="9"/>
    </row>
    <row r="54" spans="1:24" ht="15.6" customHeight="1" x14ac:dyDescent="0.2">
      <c r="A54" s="43"/>
      <c r="B54" s="6" t="s">
        <v>53</v>
      </c>
      <c r="C54" s="7">
        <v>86.4</v>
      </c>
      <c r="D54" s="7"/>
      <c r="E54" s="7" t="s">
        <v>99</v>
      </c>
      <c r="F54" s="8" t="s">
        <v>161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 t="s">
        <v>144</v>
      </c>
      <c r="U54" s="8"/>
      <c r="V54" s="8"/>
      <c r="W54" s="8"/>
      <c r="X54" s="9"/>
    </row>
    <row r="55" spans="1:24" ht="15.6" customHeight="1" x14ac:dyDescent="0.2">
      <c r="A55" s="43"/>
      <c r="B55" s="6" t="s">
        <v>113</v>
      </c>
      <c r="C55" s="7">
        <v>26.8</v>
      </c>
      <c r="D55" s="7">
        <v>8.3000000000000007</v>
      </c>
      <c r="E55" s="7" t="s">
        <v>100</v>
      </c>
      <c r="F55" s="8"/>
      <c r="G55" s="8" t="s">
        <v>161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 t="s">
        <v>144</v>
      </c>
      <c r="U55" s="8"/>
      <c r="V55" s="8"/>
      <c r="W55" s="8"/>
      <c r="X55" s="9" t="s">
        <v>144</v>
      </c>
    </row>
    <row r="56" spans="1:24" ht="15.6" customHeight="1" x14ac:dyDescent="0.2">
      <c r="A56" s="43"/>
      <c r="B56" s="6" t="s">
        <v>114</v>
      </c>
      <c r="C56" s="7">
        <v>9.6</v>
      </c>
      <c r="D56" s="7"/>
      <c r="E56" s="7" t="s">
        <v>100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 t="s">
        <v>144</v>
      </c>
      <c r="U56" s="8"/>
      <c r="V56" s="8"/>
      <c r="W56" s="8"/>
      <c r="X56" s="9"/>
    </row>
    <row r="57" spans="1:24" ht="15.6" customHeight="1" x14ac:dyDescent="0.2">
      <c r="A57" s="43"/>
      <c r="B57" s="6" t="s">
        <v>54</v>
      </c>
      <c r="C57" s="7">
        <v>8.6</v>
      </c>
      <c r="D57" s="7"/>
      <c r="E57" s="7" t="s">
        <v>100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 t="s">
        <v>144</v>
      </c>
      <c r="U57" s="8"/>
      <c r="V57" s="8"/>
      <c r="W57" s="8"/>
      <c r="X57" s="9"/>
    </row>
    <row r="58" spans="1:24" ht="15.6" customHeight="1" x14ac:dyDescent="0.2">
      <c r="A58" s="43"/>
      <c r="B58" s="6" t="s">
        <v>196</v>
      </c>
      <c r="C58" s="7">
        <v>3.9</v>
      </c>
      <c r="D58" s="7"/>
      <c r="E58" s="7" t="s">
        <v>100</v>
      </c>
      <c r="F58" s="8"/>
      <c r="G58" s="8" t="s">
        <v>161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 t="s">
        <v>144</v>
      </c>
      <c r="U58" s="8"/>
      <c r="V58" s="8"/>
      <c r="W58" s="8"/>
      <c r="X58" s="9"/>
    </row>
    <row r="59" spans="1:24" ht="15.6" customHeight="1" x14ac:dyDescent="0.2">
      <c r="A59" s="43"/>
      <c r="B59" s="6" t="s">
        <v>55</v>
      </c>
      <c r="C59" s="7">
        <v>5.8</v>
      </c>
      <c r="D59" s="7"/>
      <c r="E59" s="7" t="s">
        <v>101</v>
      </c>
      <c r="F59" s="8"/>
      <c r="G59" s="8" t="s">
        <v>161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 t="s">
        <v>144</v>
      </c>
      <c r="V59" s="8"/>
      <c r="W59" s="8"/>
      <c r="X59" s="9"/>
    </row>
    <row r="60" spans="1:24" ht="15.6" customHeight="1" x14ac:dyDescent="0.2">
      <c r="A60" s="43"/>
      <c r="B60" s="6" t="s">
        <v>56</v>
      </c>
      <c r="C60" s="7">
        <v>5.9</v>
      </c>
      <c r="D60" s="7"/>
      <c r="E60" s="7" t="s">
        <v>100</v>
      </c>
      <c r="F60" s="8"/>
      <c r="G60" s="8" t="s">
        <v>161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 t="s">
        <v>144</v>
      </c>
      <c r="V60" s="8"/>
      <c r="W60" s="8"/>
      <c r="X60" s="9"/>
    </row>
    <row r="61" spans="1:24" ht="15.6" customHeight="1" x14ac:dyDescent="0.2">
      <c r="A61" s="43"/>
      <c r="B61" s="6" t="s">
        <v>57</v>
      </c>
      <c r="C61" s="7">
        <v>125.4</v>
      </c>
      <c r="D61" s="7">
        <v>21.2</v>
      </c>
      <c r="E61" s="7" t="s">
        <v>99</v>
      </c>
      <c r="F61" s="8" t="s">
        <v>161</v>
      </c>
      <c r="G61" s="8" t="s">
        <v>161</v>
      </c>
      <c r="H61" s="8" t="s">
        <v>161</v>
      </c>
      <c r="I61" s="8"/>
      <c r="J61" s="8"/>
      <c r="K61" s="8"/>
      <c r="L61" s="8"/>
      <c r="M61" s="8"/>
      <c r="N61" s="8" t="s">
        <v>161</v>
      </c>
      <c r="O61" s="8" t="s">
        <v>161</v>
      </c>
      <c r="P61" s="8" t="s">
        <v>161</v>
      </c>
      <c r="Q61" s="8" t="s">
        <v>161</v>
      </c>
      <c r="R61" s="8"/>
      <c r="S61" s="8"/>
      <c r="T61" s="8" t="s">
        <v>144</v>
      </c>
      <c r="U61" s="8"/>
      <c r="V61" s="8"/>
      <c r="W61" s="8"/>
      <c r="X61" s="9" t="s">
        <v>144</v>
      </c>
    </row>
    <row r="62" spans="1:24" ht="15.6" customHeight="1" x14ac:dyDescent="0.2">
      <c r="A62" s="43"/>
      <c r="B62" s="6" t="s">
        <v>58</v>
      </c>
      <c r="C62" s="7">
        <v>64.7</v>
      </c>
      <c r="D62" s="7">
        <v>10.6</v>
      </c>
      <c r="E62" s="7" t="s">
        <v>101</v>
      </c>
      <c r="F62" s="8"/>
      <c r="G62" s="8" t="s">
        <v>161</v>
      </c>
      <c r="H62" s="8" t="s">
        <v>161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 t="s">
        <v>144</v>
      </c>
      <c r="V62" s="8"/>
      <c r="W62" s="8"/>
      <c r="X62" s="9" t="s">
        <v>144</v>
      </c>
    </row>
    <row r="63" spans="1:24" ht="15.6" customHeight="1" x14ac:dyDescent="0.2">
      <c r="A63" s="43"/>
      <c r="B63" s="6" t="s">
        <v>59</v>
      </c>
      <c r="C63" s="7">
        <v>78.400000000000006</v>
      </c>
      <c r="D63" s="7">
        <v>10.6</v>
      </c>
      <c r="E63" s="7" t="s">
        <v>100</v>
      </c>
      <c r="F63" s="8"/>
      <c r="G63" s="8" t="s">
        <v>161</v>
      </c>
      <c r="H63" s="8" t="s">
        <v>161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 t="s">
        <v>144</v>
      </c>
      <c r="V63" s="8"/>
      <c r="W63" s="8"/>
      <c r="X63" s="9" t="s">
        <v>144</v>
      </c>
    </row>
    <row r="64" spans="1:24" ht="15.6" customHeight="1" x14ac:dyDescent="0.2">
      <c r="A64" s="43"/>
      <c r="B64" s="6" t="s">
        <v>44</v>
      </c>
      <c r="C64" s="7">
        <v>54.5</v>
      </c>
      <c r="D64" s="7"/>
      <c r="E64" s="7" t="s">
        <v>100</v>
      </c>
      <c r="F64" s="8" t="s">
        <v>140</v>
      </c>
      <c r="G64" s="8" t="s">
        <v>161</v>
      </c>
      <c r="H64" s="8" t="s">
        <v>140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 t="s">
        <v>144</v>
      </c>
      <c r="V64" s="8"/>
      <c r="W64" s="8"/>
      <c r="X64" s="9"/>
    </row>
    <row r="65" spans="1:24" ht="15.6" customHeight="1" x14ac:dyDescent="0.2">
      <c r="A65" s="43"/>
      <c r="B65" s="6" t="s">
        <v>60</v>
      </c>
      <c r="C65" s="7">
        <v>108.4</v>
      </c>
      <c r="D65" s="7">
        <v>11</v>
      </c>
      <c r="E65" s="7" t="s">
        <v>100</v>
      </c>
      <c r="F65" s="8" t="s">
        <v>140</v>
      </c>
      <c r="G65" s="8" t="s">
        <v>161</v>
      </c>
      <c r="H65" s="8" t="s">
        <v>140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 t="s">
        <v>144</v>
      </c>
      <c r="V65" s="8"/>
      <c r="W65" s="8"/>
      <c r="X65" s="9" t="s">
        <v>144</v>
      </c>
    </row>
    <row r="66" spans="1:24" ht="15.6" customHeight="1" x14ac:dyDescent="0.2">
      <c r="A66" s="43"/>
      <c r="B66" s="6" t="s">
        <v>61</v>
      </c>
      <c r="C66" s="7">
        <v>36.6</v>
      </c>
      <c r="D66" s="7"/>
      <c r="E66" s="7" t="s">
        <v>100</v>
      </c>
      <c r="F66" s="8" t="s">
        <v>140</v>
      </c>
      <c r="G66" s="8" t="s">
        <v>161</v>
      </c>
      <c r="H66" s="8" t="s">
        <v>140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 t="s">
        <v>144</v>
      </c>
      <c r="V66" s="8"/>
      <c r="W66" s="8"/>
      <c r="X66" s="9"/>
    </row>
    <row r="67" spans="1:24" ht="15.6" customHeight="1" x14ac:dyDescent="0.2">
      <c r="A67" s="43"/>
      <c r="B67" s="6" t="s">
        <v>62</v>
      </c>
      <c r="C67" s="7">
        <v>38.1</v>
      </c>
      <c r="D67" s="7"/>
      <c r="E67" s="7" t="s">
        <v>99</v>
      </c>
      <c r="F67" s="8" t="s">
        <v>107</v>
      </c>
      <c r="G67" s="8" t="s">
        <v>161</v>
      </c>
      <c r="H67" s="8" t="s">
        <v>142</v>
      </c>
      <c r="I67" s="8" t="s">
        <v>111</v>
      </c>
      <c r="J67" s="8" t="s">
        <v>111</v>
      </c>
      <c r="K67" s="8" t="s">
        <v>111</v>
      </c>
      <c r="L67" s="8"/>
      <c r="M67" s="8"/>
      <c r="N67" s="8"/>
      <c r="O67" s="8"/>
      <c r="P67" s="8"/>
      <c r="Q67" s="8"/>
      <c r="R67" s="8"/>
      <c r="S67" s="8"/>
      <c r="T67" s="8" t="s">
        <v>146</v>
      </c>
      <c r="U67" s="8"/>
      <c r="V67" s="8"/>
      <c r="W67" s="8"/>
      <c r="X67" s="9"/>
    </row>
    <row r="68" spans="1:24" ht="15.6" customHeight="1" x14ac:dyDescent="0.2">
      <c r="A68" s="43"/>
      <c r="B68" s="6" t="s">
        <v>63</v>
      </c>
      <c r="C68" s="7">
        <v>16.399999999999999</v>
      </c>
      <c r="D68" s="7"/>
      <c r="E68" s="7" t="s">
        <v>100</v>
      </c>
      <c r="F68" s="8" t="s">
        <v>111</v>
      </c>
      <c r="G68" s="8" t="s">
        <v>161</v>
      </c>
      <c r="H68" s="8" t="s">
        <v>147</v>
      </c>
      <c r="I68" s="8" t="s">
        <v>111</v>
      </c>
      <c r="J68" s="8" t="s">
        <v>111</v>
      </c>
      <c r="K68" s="8" t="s">
        <v>111</v>
      </c>
      <c r="L68" s="8"/>
      <c r="M68" s="8"/>
      <c r="N68" s="8"/>
      <c r="O68" s="8"/>
      <c r="P68" s="8"/>
      <c r="Q68" s="8"/>
      <c r="R68" s="8"/>
      <c r="S68" s="8"/>
      <c r="T68" s="8" t="s">
        <v>146</v>
      </c>
      <c r="U68" s="8"/>
      <c r="V68" s="8"/>
      <c r="W68" s="8"/>
      <c r="X68" s="9"/>
    </row>
    <row r="69" spans="1:24" ht="15.6" customHeight="1" x14ac:dyDescent="0.2">
      <c r="A69" s="46"/>
      <c r="B69" s="6" t="s">
        <v>64</v>
      </c>
      <c r="C69" s="7">
        <v>2.9</v>
      </c>
      <c r="D69" s="7"/>
      <c r="E69" s="7" t="s">
        <v>100</v>
      </c>
      <c r="F69" s="8" t="s">
        <v>111</v>
      </c>
      <c r="G69" s="8" t="s">
        <v>161</v>
      </c>
      <c r="H69" s="8" t="s">
        <v>142</v>
      </c>
      <c r="I69" s="8"/>
      <c r="J69" s="8" t="s">
        <v>142</v>
      </c>
      <c r="K69" s="8"/>
      <c r="L69" s="8"/>
      <c r="M69" s="8"/>
      <c r="N69" s="8" t="s">
        <v>107</v>
      </c>
      <c r="O69" s="8"/>
      <c r="P69" s="8" t="s">
        <v>111</v>
      </c>
      <c r="Q69" s="8"/>
      <c r="R69" s="8"/>
      <c r="S69" s="8"/>
      <c r="T69" s="8" t="s">
        <v>146</v>
      </c>
      <c r="U69" s="8"/>
      <c r="V69" s="8"/>
      <c r="W69" s="8"/>
      <c r="X69" s="9"/>
    </row>
    <row r="70" spans="1:24" ht="15.6" customHeight="1" thickBot="1" x14ac:dyDescent="0.25">
      <c r="A70" s="52" t="s">
        <v>94</v>
      </c>
      <c r="B70" s="53"/>
      <c r="C70" s="12">
        <f>SUM(C53:C69)</f>
        <v>930.2</v>
      </c>
      <c r="D70" s="12">
        <f>SUM(D53:D69)</f>
        <v>61.7</v>
      </c>
      <c r="E70" s="54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6"/>
    </row>
    <row r="71" spans="1:24" ht="13.5" customHeight="1" x14ac:dyDescent="0.2">
      <c r="A71" s="82" t="str">
        <f>A1</f>
        <v>（A＝1/日(営業時間前)　B＝1/日(営業時間外)　 C＝1/日　D＝2/週(休明け・土日前)　E＝2/月　F=1/月　G＝4/年　H＝2/年　I＝1/年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1"/>
    </row>
    <row r="72" spans="1:24" ht="15.6" customHeight="1" x14ac:dyDescent="0.2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4"/>
    </row>
    <row r="73" spans="1:24" ht="13.2" customHeight="1" x14ac:dyDescent="0.2">
      <c r="A73" s="47" t="s">
        <v>95</v>
      </c>
      <c r="B73" s="48" t="s">
        <v>92</v>
      </c>
      <c r="C73" s="36" t="s">
        <v>0</v>
      </c>
      <c r="D73" s="36" t="s">
        <v>1</v>
      </c>
      <c r="E73" s="37" t="s">
        <v>150</v>
      </c>
      <c r="F73" s="40" t="s">
        <v>2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 t="s">
        <v>19</v>
      </c>
      <c r="U73" s="40"/>
      <c r="V73" s="40"/>
      <c r="W73" s="40"/>
      <c r="X73" s="41"/>
    </row>
    <row r="74" spans="1:24" ht="146.4" x14ac:dyDescent="0.2">
      <c r="A74" s="47"/>
      <c r="B74" s="48"/>
      <c r="C74" s="36"/>
      <c r="D74" s="36"/>
      <c r="E74" s="38"/>
      <c r="F74" s="3" t="s">
        <v>3</v>
      </c>
      <c r="G74" s="3" t="s">
        <v>4</v>
      </c>
      <c r="H74" s="3" t="s">
        <v>5</v>
      </c>
      <c r="I74" s="3" t="s">
        <v>17</v>
      </c>
      <c r="J74" s="3" t="s">
        <v>6</v>
      </c>
      <c r="K74" s="3" t="s">
        <v>7</v>
      </c>
      <c r="L74" s="3" t="s">
        <v>8</v>
      </c>
      <c r="M74" s="3" t="s">
        <v>9</v>
      </c>
      <c r="N74" s="3" t="s">
        <v>10</v>
      </c>
      <c r="O74" s="3" t="s">
        <v>11</v>
      </c>
      <c r="P74" s="3" t="s">
        <v>12</v>
      </c>
      <c r="Q74" s="3" t="s">
        <v>13</v>
      </c>
      <c r="R74" s="3"/>
      <c r="S74" s="3"/>
      <c r="T74" s="3" t="s">
        <v>14</v>
      </c>
      <c r="U74" s="3" t="s">
        <v>15</v>
      </c>
      <c r="V74" s="3" t="s">
        <v>16</v>
      </c>
      <c r="W74" s="3"/>
      <c r="X74" s="4" t="s">
        <v>18</v>
      </c>
    </row>
    <row r="75" spans="1:24" ht="15.6" customHeight="1" x14ac:dyDescent="0.2">
      <c r="A75" s="42" t="s">
        <v>128</v>
      </c>
      <c r="B75" s="6" t="s">
        <v>41</v>
      </c>
      <c r="C75" s="7">
        <v>1632</v>
      </c>
      <c r="D75" s="7">
        <v>97.8</v>
      </c>
      <c r="E75" s="7" t="s">
        <v>101</v>
      </c>
      <c r="F75" s="8" t="s">
        <v>140</v>
      </c>
      <c r="G75" s="8" t="s">
        <v>164</v>
      </c>
      <c r="H75" s="8" t="s">
        <v>140</v>
      </c>
      <c r="I75" s="8" t="s">
        <v>140</v>
      </c>
      <c r="J75" s="8"/>
      <c r="K75" s="8"/>
      <c r="L75" s="8"/>
      <c r="M75" s="8" t="s">
        <v>140</v>
      </c>
      <c r="N75" s="8"/>
      <c r="O75" s="8" t="s">
        <v>140</v>
      </c>
      <c r="P75" s="8" t="s">
        <v>140</v>
      </c>
      <c r="Q75" s="8" t="s">
        <v>140</v>
      </c>
      <c r="R75" s="8"/>
      <c r="S75" s="8"/>
      <c r="T75" s="8"/>
      <c r="U75" s="8" t="s">
        <v>144</v>
      </c>
      <c r="V75" s="8"/>
      <c r="W75" s="8"/>
      <c r="X75" s="9" t="s">
        <v>144</v>
      </c>
    </row>
    <row r="76" spans="1:24" ht="15.6" customHeight="1" x14ac:dyDescent="0.2">
      <c r="A76" s="43"/>
      <c r="B76" s="6" t="s">
        <v>65</v>
      </c>
      <c r="C76" s="7">
        <v>17.399999999999999</v>
      </c>
      <c r="D76" s="7"/>
      <c r="E76" s="7" t="s">
        <v>116</v>
      </c>
      <c r="F76" s="8" t="s">
        <v>141</v>
      </c>
      <c r="G76" s="8" t="s">
        <v>166</v>
      </c>
      <c r="H76" s="8" t="s">
        <v>167</v>
      </c>
      <c r="I76" s="8" t="s">
        <v>141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 t="s">
        <v>144</v>
      </c>
      <c r="U76" s="8"/>
      <c r="V76" s="8"/>
      <c r="W76" s="8"/>
      <c r="X76" s="9"/>
    </row>
    <row r="77" spans="1:24" ht="15.6" customHeight="1" x14ac:dyDescent="0.2">
      <c r="A77" s="43"/>
      <c r="B77" s="6" t="s">
        <v>66</v>
      </c>
      <c r="C77" s="7">
        <v>21.2</v>
      </c>
      <c r="D77" s="7"/>
      <c r="E77" s="7" t="s">
        <v>112</v>
      </c>
      <c r="F77" s="8" t="s">
        <v>161</v>
      </c>
      <c r="G77" s="8" t="s">
        <v>161</v>
      </c>
      <c r="H77" s="8" t="s">
        <v>161</v>
      </c>
      <c r="I77" s="8"/>
      <c r="J77" s="8"/>
      <c r="K77" s="8" t="s">
        <v>161</v>
      </c>
      <c r="L77" s="8"/>
      <c r="M77" s="8"/>
      <c r="N77" s="8" t="s">
        <v>161</v>
      </c>
      <c r="O77" s="8"/>
      <c r="P77" s="8" t="s">
        <v>161</v>
      </c>
      <c r="Q77" s="8"/>
      <c r="R77" s="8"/>
      <c r="S77" s="8"/>
      <c r="T77" s="8"/>
      <c r="U77" s="8" t="s">
        <v>144</v>
      </c>
      <c r="V77" s="8"/>
      <c r="W77" s="8"/>
      <c r="X77" s="9"/>
    </row>
    <row r="78" spans="1:24" ht="15.6" customHeight="1" x14ac:dyDescent="0.2">
      <c r="A78" s="43"/>
      <c r="B78" s="6" t="s">
        <v>67</v>
      </c>
      <c r="C78" s="7">
        <v>30.2</v>
      </c>
      <c r="D78" s="7"/>
      <c r="E78" s="7" t="s">
        <v>117</v>
      </c>
      <c r="F78" s="8" t="s">
        <v>107</v>
      </c>
      <c r="G78" s="8" t="s">
        <v>166</v>
      </c>
      <c r="H78" s="8"/>
      <c r="I78" s="8" t="s">
        <v>107</v>
      </c>
      <c r="J78" s="8" t="s">
        <v>111</v>
      </c>
      <c r="K78" s="8" t="s">
        <v>107</v>
      </c>
      <c r="L78" s="8"/>
      <c r="M78" s="8"/>
      <c r="N78" s="8"/>
      <c r="O78" s="8"/>
      <c r="P78" s="8"/>
      <c r="Q78" s="8"/>
      <c r="R78" s="8"/>
      <c r="S78" s="8"/>
      <c r="T78" s="8" t="s">
        <v>148</v>
      </c>
      <c r="U78" s="8"/>
      <c r="V78" s="8"/>
      <c r="W78" s="8"/>
      <c r="X78" s="9"/>
    </row>
    <row r="79" spans="1:24" ht="15.6" customHeight="1" x14ac:dyDescent="0.2">
      <c r="A79" s="43"/>
      <c r="B79" s="6" t="s">
        <v>68</v>
      </c>
      <c r="C79" s="7">
        <v>335.7</v>
      </c>
      <c r="D79" s="7"/>
      <c r="E79" s="7" t="s">
        <v>118</v>
      </c>
      <c r="F79" s="8" t="s">
        <v>165</v>
      </c>
      <c r="G79" s="8" t="s">
        <v>165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9"/>
    </row>
    <row r="80" spans="1:24" ht="15.6" customHeight="1" thickBot="1" x14ac:dyDescent="0.25">
      <c r="A80" s="43"/>
      <c r="B80" s="13" t="s">
        <v>69</v>
      </c>
      <c r="C80" s="11">
        <v>388.7</v>
      </c>
      <c r="D80" s="11"/>
      <c r="E80" s="11" t="s">
        <v>119</v>
      </c>
      <c r="F80" s="14" t="s">
        <v>165</v>
      </c>
      <c r="G80" s="14" t="s">
        <v>165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5"/>
    </row>
    <row r="81" spans="1:24" ht="15.6" customHeight="1" x14ac:dyDescent="0.2">
      <c r="A81" s="44" t="s">
        <v>129</v>
      </c>
      <c r="B81" s="16" t="s">
        <v>70</v>
      </c>
      <c r="C81" s="17">
        <v>37.9</v>
      </c>
      <c r="D81" s="17">
        <v>62.1</v>
      </c>
      <c r="E81" s="17" t="s">
        <v>101</v>
      </c>
      <c r="F81" s="18" t="s">
        <v>137</v>
      </c>
      <c r="G81" s="18" t="s">
        <v>137</v>
      </c>
      <c r="H81" s="18" t="s">
        <v>137</v>
      </c>
      <c r="I81" s="18"/>
      <c r="J81" s="18"/>
      <c r="K81" s="18"/>
      <c r="L81" s="18"/>
      <c r="M81" s="18"/>
      <c r="N81" s="18"/>
      <c r="O81" s="18" t="s">
        <v>137</v>
      </c>
      <c r="P81" s="18" t="s">
        <v>137</v>
      </c>
      <c r="Q81" s="18" t="s">
        <v>137</v>
      </c>
      <c r="R81" s="18"/>
      <c r="S81" s="18"/>
      <c r="T81" s="18"/>
      <c r="U81" s="18" t="s">
        <v>144</v>
      </c>
      <c r="V81" s="18"/>
      <c r="W81" s="18"/>
      <c r="X81" s="19" t="s">
        <v>144</v>
      </c>
    </row>
    <row r="82" spans="1:24" ht="15.6" customHeight="1" x14ac:dyDescent="0.2">
      <c r="A82" s="43"/>
      <c r="B82" s="6" t="s">
        <v>71</v>
      </c>
      <c r="C82" s="7">
        <v>6.6</v>
      </c>
      <c r="D82" s="7"/>
      <c r="E82" s="7" t="s">
        <v>117</v>
      </c>
      <c r="F82" s="8" t="s">
        <v>137</v>
      </c>
      <c r="G82" s="8" t="s">
        <v>137</v>
      </c>
      <c r="H82" s="8"/>
      <c r="I82" s="8"/>
      <c r="J82" s="8"/>
      <c r="K82" s="8"/>
      <c r="L82" s="8"/>
      <c r="M82" s="8"/>
      <c r="N82" s="8" t="s">
        <v>137</v>
      </c>
      <c r="O82" s="8"/>
      <c r="P82" s="8" t="s">
        <v>137</v>
      </c>
      <c r="Q82" s="8"/>
      <c r="R82" s="8"/>
      <c r="S82" s="8"/>
      <c r="T82" s="8" t="s">
        <v>144</v>
      </c>
      <c r="U82" s="8"/>
      <c r="V82" s="8"/>
      <c r="W82" s="8"/>
      <c r="X82" s="9"/>
    </row>
    <row r="83" spans="1:24" ht="15.6" customHeight="1" x14ac:dyDescent="0.2">
      <c r="A83" s="43"/>
      <c r="B83" s="6" t="s">
        <v>72</v>
      </c>
      <c r="C83" s="7">
        <v>30.3</v>
      </c>
      <c r="D83" s="7"/>
      <c r="E83" s="7" t="s">
        <v>118</v>
      </c>
      <c r="F83" s="8" t="s">
        <v>137</v>
      </c>
      <c r="G83" s="8" t="s">
        <v>137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9"/>
    </row>
    <row r="84" spans="1:24" ht="15.6" customHeight="1" thickBot="1" x14ac:dyDescent="0.25">
      <c r="A84" s="45"/>
      <c r="B84" s="20" t="s">
        <v>73</v>
      </c>
      <c r="C84" s="12">
        <v>6.6</v>
      </c>
      <c r="D84" s="12"/>
      <c r="E84" s="12" t="s">
        <v>103</v>
      </c>
      <c r="F84" s="21" t="s">
        <v>162</v>
      </c>
      <c r="G84" s="21" t="s">
        <v>162</v>
      </c>
      <c r="H84" s="21" t="s">
        <v>162</v>
      </c>
      <c r="I84" s="21"/>
      <c r="J84" s="21"/>
      <c r="K84" s="21"/>
      <c r="L84" s="21"/>
      <c r="M84" s="21"/>
      <c r="N84" s="21"/>
      <c r="O84" s="21"/>
      <c r="P84" s="21" t="s">
        <v>162</v>
      </c>
      <c r="Q84" s="21"/>
      <c r="R84" s="21"/>
      <c r="S84" s="21"/>
      <c r="T84" s="21"/>
      <c r="U84" s="21"/>
      <c r="V84" s="21"/>
      <c r="W84" s="21"/>
      <c r="X84" s="22"/>
    </row>
    <row r="85" spans="1:24" ht="15.6" customHeight="1" x14ac:dyDescent="0.2">
      <c r="A85" s="43" t="s">
        <v>131</v>
      </c>
      <c r="B85" s="23" t="s">
        <v>74</v>
      </c>
      <c r="C85" s="24">
        <v>96.5</v>
      </c>
      <c r="D85" s="24">
        <v>72.3</v>
      </c>
      <c r="E85" s="24" t="s">
        <v>101</v>
      </c>
      <c r="F85" s="25" t="s">
        <v>140</v>
      </c>
      <c r="G85" s="25" t="s">
        <v>140</v>
      </c>
      <c r="H85" s="25"/>
      <c r="I85" s="25"/>
      <c r="J85" s="25"/>
      <c r="K85" s="25"/>
      <c r="L85" s="25"/>
      <c r="M85" s="25" t="s">
        <v>140</v>
      </c>
      <c r="N85" s="25"/>
      <c r="O85" s="25"/>
      <c r="P85" s="25"/>
      <c r="Q85" s="25"/>
      <c r="R85" s="25"/>
      <c r="S85" s="25"/>
      <c r="T85" s="25"/>
      <c r="U85" s="25" t="s">
        <v>144</v>
      </c>
      <c r="V85" s="25"/>
      <c r="W85" s="25"/>
      <c r="X85" s="26" t="s">
        <v>144</v>
      </c>
    </row>
    <row r="86" spans="1:24" ht="15.6" customHeight="1" x14ac:dyDescent="0.2">
      <c r="A86" s="43"/>
      <c r="B86" s="6" t="s">
        <v>115</v>
      </c>
      <c r="C86" s="7">
        <v>16.7</v>
      </c>
      <c r="D86" s="7">
        <v>8.1999999999999993</v>
      </c>
      <c r="E86" s="7" t="s">
        <v>100</v>
      </c>
      <c r="F86" s="8" t="s">
        <v>140</v>
      </c>
      <c r="G86" s="8" t="s">
        <v>140</v>
      </c>
      <c r="H86" s="8"/>
      <c r="I86" s="8"/>
      <c r="J86" s="8"/>
      <c r="K86" s="8"/>
      <c r="L86" s="8"/>
      <c r="M86" s="8" t="s">
        <v>140</v>
      </c>
      <c r="N86" s="8"/>
      <c r="O86" s="8"/>
      <c r="P86" s="8"/>
      <c r="Q86" s="8"/>
      <c r="R86" s="8"/>
      <c r="S86" s="8"/>
      <c r="T86" s="8"/>
      <c r="U86" s="8" t="s">
        <v>144</v>
      </c>
      <c r="V86" s="8"/>
      <c r="W86" s="8"/>
      <c r="X86" s="9" t="s">
        <v>144</v>
      </c>
    </row>
    <row r="87" spans="1:24" ht="15.6" customHeight="1" x14ac:dyDescent="0.2">
      <c r="A87" s="43"/>
      <c r="B87" s="6" t="s">
        <v>75</v>
      </c>
      <c r="C87" s="7">
        <v>17.399999999999999</v>
      </c>
      <c r="D87" s="7"/>
      <c r="E87" s="7" t="s">
        <v>117</v>
      </c>
      <c r="F87" s="8" t="s">
        <v>144</v>
      </c>
      <c r="G87" s="8" t="s">
        <v>144</v>
      </c>
      <c r="H87" s="8"/>
      <c r="I87" s="8"/>
      <c r="J87" s="8"/>
      <c r="K87" s="8"/>
      <c r="L87" s="8"/>
      <c r="M87" s="8" t="s">
        <v>144</v>
      </c>
      <c r="N87" s="8"/>
      <c r="O87" s="8"/>
      <c r="P87" s="8"/>
      <c r="Q87" s="8"/>
      <c r="R87" s="8"/>
      <c r="S87" s="8"/>
      <c r="T87" s="8" t="s">
        <v>144</v>
      </c>
      <c r="U87" s="8"/>
      <c r="V87" s="8"/>
      <c r="W87" s="8"/>
      <c r="X87" s="9"/>
    </row>
    <row r="88" spans="1:24" ht="15.6" customHeight="1" x14ac:dyDescent="0.2">
      <c r="A88" s="43"/>
      <c r="B88" s="6" t="s">
        <v>76</v>
      </c>
      <c r="C88" s="7">
        <v>86.9</v>
      </c>
      <c r="D88" s="7"/>
      <c r="E88" s="7" t="s">
        <v>100</v>
      </c>
      <c r="F88" s="8" t="s">
        <v>168</v>
      </c>
      <c r="G88" s="8" t="s">
        <v>168</v>
      </c>
      <c r="H88" s="8"/>
      <c r="I88" s="8"/>
      <c r="J88" s="8"/>
      <c r="K88" s="8"/>
      <c r="L88" s="8"/>
      <c r="M88" s="8" t="s">
        <v>168</v>
      </c>
      <c r="N88" s="8"/>
      <c r="O88" s="8"/>
      <c r="P88" s="8"/>
      <c r="Q88" s="8"/>
      <c r="R88" s="8"/>
      <c r="S88" s="8"/>
      <c r="T88" s="8" t="s">
        <v>144</v>
      </c>
      <c r="U88" s="8"/>
      <c r="V88" s="8"/>
      <c r="W88" s="8"/>
      <c r="X88" s="9"/>
    </row>
    <row r="89" spans="1:24" ht="15.6" customHeight="1" x14ac:dyDescent="0.2">
      <c r="A89" s="43"/>
      <c r="B89" s="6" t="s">
        <v>77</v>
      </c>
      <c r="C89" s="7">
        <v>74.3</v>
      </c>
      <c r="D89" s="7">
        <v>48.6</v>
      </c>
      <c r="E89" s="7" t="s">
        <v>101</v>
      </c>
      <c r="F89" s="8" t="s">
        <v>140</v>
      </c>
      <c r="G89" s="8" t="s">
        <v>140</v>
      </c>
      <c r="H89" s="8"/>
      <c r="I89" s="8"/>
      <c r="J89" s="8"/>
      <c r="K89" s="8"/>
      <c r="L89" s="8"/>
      <c r="M89" s="8" t="s">
        <v>140</v>
      </c>
      <c r="N89" s="8"/>
      <c r="O89" s="8"/>
      <c r="P89" s="8"/>
      <c r="Q89" s="8"/>
      <c r="R89" s="8"/>
      <c r="S89" s="8"/>
      <c r="T89" s="8"/>
      <c r="U89" s="8" t="s">
        <v>144</v>
      </c>
      <c r="V89" s="8"/>
      <c r="W89" s="8"/>
      <c r="X89" s="9" t="s">
        <v>144</v>
      </c>
    </row>
    <row r="90" spans="1:24" ht="15.6" customHeight="1" x14ac:dyDescent="0.2">
      <c r="A90" s="43"/>
      <c r="B90" s="6" t="s">
        <v>169</v>
      </c>
      <c r="C90" s="7">
        <v>37.5</v>
      </c>
      <c r="D90" s="7">
        <v>33.200000000000003</v>
      </c>
      <c r="E90" s="7" t="s">
        <v>100</v>
      </c>
      <c r="F90" s="8" t="s">
        <v>140</v>
      </c>
      <c r="G90" s="8" t="s">
        <v>140</v>
      </c>
      <c r="H90" s="8"/>
      <c r="I90" s="8"/>
      <c r="J90" s="8"/>
      <c r="K90" s="8"/>
      <c r="L90" s="8"/>
      <c r="M90" s="8" t="s">
        <v>140</v>
      </c>
      <c r="N90" s="8"/>
      <c r="O90" s="8"/>
      <c r="P90" s="8"/>
      <c r="Q90" s="8"/>
      <c r="R90" s="8"/>
      <c r="S90" s="8"/>
      <c r="T90" s="8"/>
      <c r="U90" s="8" t="s">
        <v>144</v>
      </c>
      <c r="V90" s="8"/>
      <c r="W90" s="8"/>
      <c r="X90" s="9" t="s">
        <v>144</v>
      </c>
    </row>
    <row r="91" spans="1:24" ht="15.6" customHeight="1" x14ac:dyDescent="0.2">
      <c r="A91" s="43"/>
      <c r="B91" s="6" t="s">
        <v>139</v>
      </c>
      <c r="C91" s="7">
        <v>57.3</v>
      </c>
      <c r="D91" s="7"/>
      <c r="E91" s="7" t="s">
        <v>120</v>
      </c>
      <c r="F91" s="8" t="s">
        <v>168</v>
      </c>
      <c r="G91" s="8"/>
      <c r="H91" s="8"/>
      <c r="I91" s="8"/>
      <c r="J91" s="8"/>
      <c r="K91" s="8"/>
      <c r="L91" s="8"/>
      <c r="M91" s="8" t="s">
        <v>171</v>
      </c>
      <c r="N91" s="8"/>
      <c r="O91" s="8"/>
      <c r="P91" s="8"/>
      <c r="Q91" s="8"/>
      <c r="R91" s="8"/>
      <c r="S91" s="8"/>
      <c r="T91" s="8"/>
      <c r="U91" s="8"/>
      <c r="V91" s="8"/>
      <c r="W91" s="8"/>
      <c r="X91" s="9"/>
    </row>
    <row r="92" spans="1:24" ht="15.6" customHeight="1" x14ac:dyDescent="0.2">
      <c r="A92" s="46"/>
      <c r="B92" s="6" t="s">
        <v>170</v>
      </c>
      <c r="C92" s="7">
        <v>11.8</v>
      </c>
      <c r="D92" s="7"/>
      <c r="E92" s="7" t="s">
        <v>100</v>
      </c>
      <c r="F92" s="8" t="s">
        <v>146</v>
      </c>
      <c r="G92" s="8"/>
      <c r="H92" s="8"/>
      <c r="I92" s="8"/>
      <c r="J92" s="8"/>
      <c r="K92" s="8"/>
      <c r="L92" s="8"/>
      <c r="M92" s="8" t="s">
        <v>146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 s="9"/>
    </row>
    <row r="93" spans="1:24" ht="15.6" customHeight="1" thickBot="1" x14ac:dyDescent="0.25">
      <c r="A93" s="52" t="s">
        <v>94</v>
      </c>
      <c r="B93" s="53"/>
      <c r="C93" s="12">
        <f>SUM(C75:C92)</f>
        <v>2905.0000000000009</v>
      </c>
      <c r="D93" s="12">
        <f>SUM(D75:D92)</f>
        <v>322.2</v>
      </c>
      <c r="E93" s="54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6"/>
    </row>
    <row r="94" spans="1:24" ht="15.6" customHeight="1" x14ac:dyDescent="0.2">
      <c r="A94" s="82" t="str">
        <f>A1</f>
        <v>（A＝1/日(営業時間前)　B＝1/日(営業時間外)　 C＝1/日　D＝2/週(休明け・土日前)　E＝2/月　F=1/月　G＝4/年　H＝2/年　I＝1/年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1"/>
    </row>
    <row r="95" spans="1:24" ht="15.6" customHeight="1" x14ac:dyDescent="0.2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4"/>
    </row>
    <row r="96" spans="1:24" ht="13.2" customHeight="1" x14ac:dyDescent="0.2">
      <c r="A96" s="47" t="s">
        <v>95</v>
      </c>
      <c r="B96" s="48" t="s">
        <v>92</v>
      </c>
      <c r="C96" s="36" t="s">
        <v>0</v>
      </c>
      <c r="D96" s="36" t="s">
        <v>1</v>
      </c>
      <c r="E96" s="37" t="s">
        <v>150</v>
      </c>
      <c r="F96" s="40" t="s">
        <v>2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 t="s">
        <v>19</v>
      </c>
      <c r="U96" s="40"/>
      <c r="V96" s="40"/>
      <c r="W96" s="40"/>
      <c r="X96" s="41"/>
    </row>
    <row r="97" spans="1:24" ht="156" customHeight="1" x14ac:dyDescent="0.2">
      <c r="A97" s="47"/>
      <c r="B97" s="48"/>
      <c r="C97" s="36"/>
      <c r="D97" s="36"/>
      <c r="E97" s="38"/>
      <c r="F97" s="3" t="s">
        <v>3</v>
      </c>
      <c r="G97" s="3" t="s">
        <v>4</v>
      </c>
      <c r="H97" s="3" t="s">
        <v>5</v>
      </c>
      <c r="I97" s="3" t="s">
        <v>17</v>
      </c>
      <c r="J97" s="3" t="s">
        <v>6</v>
      </c>
      <c r="K97" s="3" t="s">
        <v>7</v>
      </c>
      <c r="L97" s="3" t="s">
        <v>8</v>
      </c>
      <c r="M97" s="3" t="s">
        <v>9</v>
      </c>
      <c r="N97" s="3" t="s">
        <v>10</v>
      </c>
      <c r="O97" s="3" t="s">
        <v>11</v>
      </c>
      <c r="P97" s="3" t="s">
        <v>12</v>
      </c>
      <c r="Q97" s="3" t="s">
        <v>13</v>
      </c>
      <c r="R97" s="3"/>
      <c r="S97" s="3"/>
      <c r="T97" s="3" t="s">
        <v>14</v>
      </c>
      <c r="U97" s="3" t="s">
        <v>15</v>
      </c>
      <c r="V97" s="3" t="s">
        <v>16</v>
      </c>
      <c r="W97" s="3" t="s">
        <v>18</v>
      </c>
      <c r="X97" s="4" t="s">
        <v>124</v>
      </c>
    </row>
    <row r="98" spans="1:24" ht="15" customHeight="1" x14ac:dyDescent="0.2">
      <c r="A98" s="42" t="s">
        <v>130</v>
      </c>
      <c r="B98" s="6" t="s">
        <v>172</v>
      </c>
      <c r="C98" s="7">
        <v>8.6999999999999993</v>
      </c>
      <c r="D98" s="7"/>
      <c r="E98" s="7" t="s">
        <v>121</v>
      </c>
      <c r="F98" s="8" t="s">
        <v>144</v>
      </c>
      <c r="G98" s="8"/>
      <c r="H98" s="8"/>
      <c r="I98" s="8"/>
      <c r="J98" s="8"/>
      <c r="K98" s="8"/>
      <c r="L98" s="8"/>
      <c r="M98" s="8" t="s">
        <v>144</v>
      </c>
      <c r="N98" s="8"/>
      <c r="O98" s="8"/>
      <c r="P98" s="8"/>
      <c r="Q98" s="8"/>
      <c r="R98" s="8"/>
      <c r="S98" s="8"/>
      <c r="T98" s="8"/>
      <c r="U98" s="8"/>
      <c r="V98" s="8"/>
      <c r="W98" s="8"/>
      <c r="X98" s="9"/>
    </row>
    <row r="99" spans="1:24" ht="15" customHeight="1" x14ac:dyDescent="0.2">
      <c r="A99" s="43"/>
      <c r="B99" s="6" t="s">
        <v>173</v>
      </c>
      <c r="C99" s="7">
        <v>23.5</v>
      </c>
      <c r="D99" s="7"/>
      <c r="E99" s="7" t="s">
        <v>100</v>
      </c>
      <c r="F99" s="8" t="s">
        <v>144</v>
      </c>
      <c r="G99" s="8"/>
      <c r="H99" s="8"/>
      <c r="I99" s="8"/>
      <c r="J99" s="8"/>
      <c r="K99" s="8"/>
      <c r="L99" s="8"/>
      <c r="M99" s="8" t="s">
        <v>144</v>
      </c>
      <c r="N99" s="8"/>
      <c r="O99" s="8"/>
      <c r="P99" s="8"/>
      <c r="Q99" s="8"/>
      <c r="R99" s="8"/>
      <c r="S99" s="8"/>
      <c r="T99" s="8"/>
      <c r="U99" s="8"/>
      <c r="V99" s="8"/>
      <c r="W99" s="8"/>
      <c r="X99" s="9"/>
    </row>
    <row r="100" spans="1:24" ht="15" customHeight="1" x14ac:dyDescent="0.2">
      <c r="A100" s="43"/>
      <c r="B100" s="6" t="s">
        <v>198</v>
      </c>
      <c r="C100" s="7">
        <v>1983.7</v>
      </c>
      <c r="D100" s="7"/>
      <c r="E100" s="7" t="s">
        <v>138</v>
      </c>
      <c r="F100" s="8"/>
      <c r="G100" s="8" t="s">
        <v>145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9" t="s">
        <v>149</v>
      </c>
    </row>
    <row r="101" spans="1:24" ht="15" customHeight="1" thickBot="1" x14ac:dyDescent="0.25">
      <c r="A101" s="43"/>
      <c r="B101" s="13" t="s">
        <v>78</v>
      </c>
      <c r="C101" s="11"/>
      <c r="D101" s="11">
        <v>380</v>
      </c>
      <c r="E101" s="11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 t="s">
        <v>200</v>
      </c>
      <c r="X101" s="15"/>
    </row>
    <row r="102" spans="1:24" ht="15.6" customHeight="1" x14ac:dyDescent="0.2">
      <c r="A102" s="44" t="s">
        <v>132</v>
      </c>
      <c r="B102" s="16" t="s">
        <v>79</v>
      </c>
      <c r="C102" s="17">
        <v>2.1</v>
      </c>
      <c r="D102" s="57">
        <v>31.6</v>
      </c>
      <c r="E102" s="17" t="s">
        <v>123</v>
      </c>
      <c r="F102" s="18" t="s">
        <v>161</v>
      </c>
      <c r="G102" s="18"/>
      <c r="H102" s="18"/>
      <c r="I102" s="18"/>
      <c r="J102" s="18"/>
      <c r="K102" s="18"/>
      <c r="L102" s="18" t="s">
        <v>161</v>
      </c>
      <c r="M102" s="18"/>
      <c r="N102" s="18"/>
      <c r="O102" s="18" t="s">
        <v>161</v>
      </c>
      <c r="P102" s="18" t="s">
        <v>161</v>
      </c>
      <c r="Q102" s="18" t="s">
        <v>161</v>
      </c>
      <c r="R102" s="18"/>
      <c r="S102" s="18"/>
      <c r="T102" s="18"/>
      <c r="U102" s="18"/>
      <c r="V102" s="18" t="s">
        <v>144</v>
      </c>
      <c r="W102" s="18" t="s">
        <v>144</v>
      </c>
      <c r="X102" s="19"/>
    </row>
    <row r="103" spans="1:24" ht="15.6" customHeight="1" x14ac:dyDescent="0.2">
      <c r="A103" s="43"/>
      <c r="B103" s="6" t="s">
        <v>22</v>
      </c>
      <c r="C103" s="7">
        <v>47.5</v>
      </c>
      <c r="D103" s="58"/>
      <c r="E103" s="7" t="s">
        <v>117</v>
      </c>
      <c r="F103" s="8"/>
      <c r="G103" s="8" t="s">
        <v>161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 t="s">
        <v>144</v>
      </c>
      <c r="U103" s="8"/>
      <c r="V103" s="8"/>
      <c r="W103" s="8" t="s">
        <v>144</v>
      </c>
      <c r="X103" s="9"/>
    </row>
    <row r="104" spans="1:24" ht="15.6" customHeight="1" x14ac:dyDescent="0.2">
      <c r="A104" s="43"/>
      <c r="B104" s="6" t="s">
        <v>80</v>
      </c>
      <c r="C104" s="7">
        <v>2</v>
      </c>
      <c r="D104" s="58"/>
      <c r="E104" s="7" t="s">
        <v>123</v>
      </c>
      <c r="F104" s="8" t="s">
        <v>161</v>
      </c>
      <c r="G104" s="8" t="s">
        <v>161</v>
      </c>
      <c r="H104" s="8"/>
      <c r="I104" s="8" t="s">
        <v>161</v>
      </c>
      <c r="J104" s="8" t="s">
        <v>161</v>
      </c>
      <c r="K104" s="8" t="s">
        <v>161</v>
      </c>
      <c r="L104" s="8"/>
      <c r="M104" s="8"/>
      <c r="N104" s="8"/>
      <c r="O104" s="8" t="s">
        <v>161</v>
      </c>
      <c r="P104" s="8" t="s">
        <v>161</v>
      </c>
      <c r="Q104" s="8" t="s">
        <v>161</v>
      </c>
      <c r="R104" s="8"/>
      <c r="S104" s="8"/>
      <c r="T104" s="8"/>
      <c r="U104" s="8"/>
      <c r="V104" s="8" t="s">
        <v>144</v>
      </c>
      <c r="W104" s="8"/>
      <c r="X104" s="9"/>
    </row>
    <row r="105" spans="1:24" ht="15.6" customHeight="1" x14ac:dyDescent="0.2">
      <c r="A105" s="43"/>
      <c r="B105" s="6" t="s">
        <v>27</v>
      </c>
      <c r="C105" s="7">
        <v>3.4</v>
      </c>
      <c r="D105" s="58"/>
      <c r="E105" s="7" t="s">
        <v>117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 t="s">
        <v>144</v>
      </c>
      <c r="U105" s="8"/>
      <c r="V105" s="8"/>
      <c r="W105" s="8"/>
      <c r="X105" s="9"/>
    </row>
    <row r="106" spans="1:24" ht="15.6" customHeight="1" x14ac:dyDescent="0.2">
      <c r="A106" s="43"/>
      <c r="B106" s="6" t="s">
        <v>81</v>
      </c>
      <c r="C106" s="7">
        <v>1.3</v>
      </c>
      <c r="D106" s="58"/>
      <c r="E106" s="7" t="s">
        <v>123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 t="s">
        <v>144</v>
      </c>
      <c r="W106" s="8"/>
      <c r="X106" s="9"/>
    </row>
    <row r="107" spans="1:24" ht="15.6" customHeight="1" x14ac:dyDescent="0.2">
      <c r="A107" s="43"/>
      <c r="B107" s="6" t="s">
        <v>82</v>
      </c>
      <c r="C107" s="7">
        <v>14.1</v>
      </c>
      <c r="D107" s="58"/>
      <c r="E107" s="7" t="s">
        <v>123</v>
      </c>
      <c r="F107" s="8" t="s">
        <v>161</v>
      </c>
      <c r="G107" s="8" t="s">
        <v>161</v>
      </c>
      <c r="H107" s="8" t="s">
        <v>161</v>
      </c>
      <c r="I107" s="8" t="s">
        <v>161</v>
      </c>
      <c r="J107" s="8" t="s">
        <v>161</v>
      </c>
      <c r="K107" s="8" t="s">
        <v>161</v>
      </c>
      <c r="L107" s="8"/>
      <c r="M107" s="8"/>
      <c r="N107" s="8"/>
      <c r="O107" s="8" t="s">
        <v>161</v>
      </c>
      <c r="P107" s="8" t="s">
        <v>161</v>
      </c>
      <c r="Q107" s="8"/>
      <c r="R107" s="8"/>
      <c r="S107" s="8"/>
      <c r="T107" s="8"/>
      <c r="U107" s="8"/>
      <c r="V107" s="8" t="s">
        <v>144</v>
      </c>
      <c r="W107" s="8"/>
      <c r="X107" s="9"/>
    </row>
    <row r="108" spans="1:24" ht="15.6" customHeight="1" x14ac:dyDescent="0.2">
      <c r="A108" s="43"/>
      <c r="B108" s="6" t="s">
        <v>83</v>
      </c>
      <c r="C108" s="7">
        <v>15.7</v>
      </c>
      <c r="D108" s="58"/>
      <c r="E108" s="7" t="s">
        <v>100</v>
      </c>
      <c r="F108" s="8" t="s">
        <v>161</v>
      </c>
      <c r="G108" s="8" t="s">
        <v>161</v>
      </c>
      <c r="H108" s="8" t="s">
        <v>161</v>
      </c>
      <c r="I108" s="8" t="s">
        <v>161</v>
      </c>
      <c r="J108" s="8" t="s">
        <v>161</v>
      </c>
      <c r="K108" s="8" t="s">
        <v>161</v>
      </c>
      <c r="L108" s="8"/>
      <c r="M108" s="8"/>
      <c r="N108" s="8"/>
      <c r="O108" s="8" t="s">
        <v>161</v>
      </c>
      <c r="P108" s="8" t="s">
        <v>161</v>
      </c>
      <c r="Q108" s="8"/>
      <c r="R108" s="8"/>
      <c r="S108" s="8"/>
      <c r="T108" s="8"/>
      <c r="U108" s="8"/>
      <c r="V108" s="8" t="s">
        <v>144</v>
      </c>
      <c r="W108" s="8"/>
      <c r="X108" s="9"/>
    </row>
    <row r="109" spans="1:24" ht="15.6" customHeight="1" x14ac:dyDescent="0.2">
      <c r="A109" s="43"/>
      <c r="B109" s="6" t="s">
        <v>84</v>
      </c>
      <c r="C109" s="7">
        <v>3.7</v>
      </c>
      <c r="D109" s="58"/>
      <c r="E109" s="7" t="s">
        <v>100</v>
      </c>
      <c r="F109" s="8" t="s">
        <v>161</v>
      </c>
      <c r="G109" s="8" t="s">
        <v>161</v>
      </c>
      <c r="H109" s="8" t="s">
        <v>161</v>
      </c>
      <c r="I109" s="8" t="s">
        <v>161</v>
      </c>
      <c r="J109" s="8" t="s">
        <v>161</v>
      </c>
      <c r="K109" s="8" t="s">
        <v>161</v>
      </c>
      <c r="L109" s="8"/>
      <c r="M109" s="8"/>
      <c r="N109" s="8"/>
      <c r="O109" s="8" t="s">
        <v>161</v>
      </c>
      <c r="P109" s="8" t="s">
        <v>161</v>
      </c>
      <c r="Q109" s="8"/>
      <c r="R109" s="8"/>
      <c r="S109" s="8"/>
      <c r="T109" s="8"/>
      <c r="U109" s="8"/>
      <c r="V109" s="8" t="s">
        <v>144</v>
      </c>
      <c r="W109" s="8"/>
      <c r="X109" s="9"/>
    </row>
    <row r="110" spans="1:24" ht="15.6" customHeight="1" thickBot="1" x14ac:dyDescent="0.25">
      <c r="A110" s="45"/>
      <c r="B110" s="20" t="s">
        <v>163</v>
      </c>
      <c r="C110" s="12">
        <v>10</v>
      </c>
      <c r="D110" s="59"/>
      <c r="E110" s="12" t="s">
        <v>100</v>
      </c>
      <c r="F110" s="21" t="s">
        <v>161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 t="s">
        <v>161</v>
      </c>
      <c r="R110" s="21"/>
      <c r="S110" s="21"/>
      <c r="T110" s="21"/>
      <c r="U110" s="21"/>
      <c r="V110" s="21" t="s">
        <v>144</v>
      </c>
      <c r="W110" s="21"/>
      <c r="X110" s="22"/>
    </row>
    <row r="111" spans="1:24" ht="15.6" customHeight="1" x14ac:dyDescent="0.2">
      <c r="A111" s="44" t="s">
        <v>133</v>
      </c>
      <c r="B111" s="23" t="s">
        <v>82</v>
      </c>
      <c r="C111" s="24">
        <v>26.7</v>
      </c>
      <c r="D111" s="24"/>
      <c r="E111" s="24" t="s">
        <v>123</v>
      </c>
      <c r="F111" s="25" t="s">
        <v>161</v>
      </c>
      <c r="G111" s="25" t="s">
        <v>161</v>
      </c>
      <c r="H111" s="25" t="s">
        <v>161</v>
      </c>
      <c r="I111" s="25" t="s">
        <v>161</v>
      </c>
      <c r="J111" s="25" t="s">
        <v>161</v>
      </c>
      <c r="K111" s="25" t="s">
        <v>161</v>
      </c>
      <c r="L111" s="25"/>
      <c r="M111" s="25"/>
      <c r="N111" s="25"/>
      <c r="O111" s="25"/>
      <c r="P111" s="25"/>
      <c r="Q111" s="25" t="s">
        <v>161</v>
      </c>
      <c r="R111" s="25"/>
      <c r="S111" s="25"/>
      <c r="T111" s="25"/>
      <c r="U111" s="25"/>
      <c r="V111" s="25" t="s">
        <v>144</v>
      </c>
      <c r="W111" s="25"/>
      <c r="X111" s="26"/>
    </row>
    <row r="112" spans="1:24" ht="15.6" customHeight="1" x14ac:dyDescent="0.2">
      <c r="A112" s="43"/>
      <c r="B112" s="6" t="s">
        <v>83</v>
      </c>
      <c r="C112" s="7">
        <v>28</v>
      </c>
      <c r="D112" s="7"/>
      <c r="E112" s="7" t="s">
        <v>100</v>
      </c>
      <c r="F112" s="8" t="s">
        <v>161</v>
      </c>
      <c r="G112" s="8" t="s">
        <v>161</v>
      </c>
      <c r="H112" s="8" t="s">
        <v>161</v>
      </c>
      <c r="I112" s="8" t="s">
        <v>161</v>
      </c>
      <c r="J112" s="8" t="s">
        <v>161</v>
      </c>
      <c r="K112" s="8" t="s">
        <v>161</v>
      </c>
      <c r="L112" s="8"/>
      <c r="M112" s="8"/>
      <c r="N112" s="8"/>
      <c r="O112" s="8"/>
      <c r="P112" s="8"/>
      <c r="Q112" s="8" t="s">
        <v>161</v>
      </c>
      <c r="R112" s="8"/>
      <c r="S112" s="8"/>
      <c r="T112" s="8"/>
      <c r="U112" s="8"/>
      <c r="V112" s="8" t="s">
        <v>144</v>
      </c>
      <c r="W112" s="8"/>
      <c r="X112" s="9"/>
    </row>
    <row r="113" spans="1:24" ht="15.6" customHeight="1" x14ac:dyDescent="0.2">
      <c r="A113" s="43"/>
      <c r="B113" s="6" t="s">
        <v>84</v>
      </c>
      <c r="C113" s="7">
        <v>4.9000000000000004</v>
      </c>
      <c r="D113" s="7"/>
      <c r="E113" s="7" t="s">
        <v>100</v>
      </c>
      <c r="F113" s="8" t="s">
        <v>161</v>
      </c>
      <c r="G113" s="8" t="s">
        <v>161</v>
      </c>
      <c r="H113" s="8" t="s">
        <v>161</v>
      </c>
      <c r="I113" s="8" t="s">
        <v>161</v>
      </c>
      <c r="J113" s="8" t="s">
        <v>161</v>
      </c>
      <c r="K113" s="8" t="s">
        <v>161</v>
      </c>
      <c r="L113" s="8"/>
      <c r="M113" s="8"/>
      <c r="N113" s="8"/>
      <c r="O113" s="8"/>
      <c r="P113" s="8" t="s">
        <v>161</v>
      </c>
      <c r="Q113" s="8" t="s">
        <v>161</v>
      </c>
      <c r="R113" s="8"/>
      <c r="S113" s="8"/>
      <c r="T113" s="8"/>
      <c r="U113" s="8"/>
      <c r="V113" s="8" t="s">
        <v>144</v>
      </c>
      <c r="W113" s="8"/>
      <c r="X113" s="9"/>
    </row>
    <row r="114" spans="1:24" ht="15.6" customHeight="1" thickBot="1" x14ac:dyDescent="0.25">
      <c r="A114" s="52" t="s">
        <v>93</v>
      </c>
      <c r="B114" s="53"/>
      <c r="C114" s="12">
        <f>SUM(C98:C113)</f>
        <v>2175.2999999999997</v>
      </c>
      <c r="D114" s="12">
        <f>SUM(D102:D113)</f>
        <v>31.6</v>
      </c>
      <c r="E114" s="54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6"/>
    </row>
    <row r="115" spans="1:24" ht="15.6" customHeight="1" x14ac:dyDescent="0.2">
      <c r="A115" s="82" t="str">
        <f>A1</f>
        <v>（A＝1/日(営業時間前)　B＝1/日(営業時間外)　 C＝1/日　D＝2/週(休明け・土日前)　E＝2/月　F=1/月　G＝4/年　H＝2/年　I＝1/年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1"/>
    </row>
    <row r="116" spans="1:24" ht="15.6" customHeight="1" x14ac:dyDescent="0.2">
      <c r="A116" s="60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4"/>
    </row>
    <row r="117" spans="1:24" ht="13.2" customHeight="1" x14ac:dyDescent="0.2">
      <c r="A117" s="47" t="s">
        <v>95</v>
      </c>
      <c r="B117" s="48" t="s">
        <v>92</v>
      </c>
      <c r="C117" s="36" t="s">
        <v>0</v>
      </c>
      <c r="D117" s="36" t="s">
        <v>1</v>
      </c>
      <c r="E117" s="37" t="s">
        <v>150</v>
      </c>
      <c r="F117" s="39" t="s">
        <v>2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0" t="s">
        <v>19</v>
      </c>
      <c r="U117" s="40"/>
      <c r="V117" s="40"/>
      <c r="W117" s="40"/>
      <c r="X117" s="41"/>
    </row>
    <row r="118" spans="1:24" ht="146.4" x14ac:dyDescent="0.2">
      <c r="A118" s="47"/>
      <c r="B118" s="48"/>
      <c r="C118" s="36"/>
      <c r="D118" s="36"/>
      <c r="E118" s="38"/>
      <c r="F118" s="3" t="s">
        <v>3</v>
      </c>
      <c r="G118" s="3" t="s">
        <v>4</v>
      </c>
      <c r="H118" s="3" t="s">
        <v>5</v>
      </c>
      <c r="I118" s="3" t="s">
        <v>17</v>
      </c>
      <c r="J118" s="3" t="s">
        <v>6</v>
      </c>
      <c r="K118" s="3" t="s">
        <v>7</v>
      </c>
      <c r="L118" s="3" t="s">
        <v>8</v>
      </c>
      <c r="M118" s="3" t="s">
        <v>9</v>
      </c>
      <c r="N118" s="3" t="s">
        <v>10</v>
      </c>
      <c r="O118" s="3" t="s">
        <v>11</v>
      </c>
      <c r="P118" s="3" t="s">
        <v>12</v>
      </c>
      <c r="Q118" s="3" t="s">
        <v>13</v>
      </c>
      <c r="R118" s="3"/>
      <c r="S118" s="3"/>
      <c r="T118" s="3" t="s">
        <v>14</v>
      </c>
      <c r="U118" s="3" t="s">
        <v>15</v>
      </c>
      <c r="V118" s="3" t="s">
        <v>16</v>
      </c>
      <c r="W118" s="3" t="s">
        <v>18</v>
      </c>
      <c r="X118" s="4" t="s">
        <v>124</v>
      </c>
    </row>
    <row r="119" spans="1:24" ht="15.6" customHeight="1" x14ac:dyDescent="0.2">
      <c r="A119" s="43" t="s">
        <v>134</v>
      </c>
      <c r="B119" s="23" t="s">
        <v>82</v>
      </c>
      <c r="C119" s="24">
        <v>17.3</v>
      </c>
      <c r="D119" s="24"/>
      <c r="E119" s="24" t="s">
        <v>118</v>
      </c>
      <c r="F119" s="25" t="s">
        <v>161</v>
      </c>
      <c r="G119" s="25" t="s">
        <v>161</v>
      </c>
      <c r="H119" s="25" t="s">
        <v>161</v>
      </c>
      <c r="I119" s="25" t="s">
        <v>161</v>
      </c>
      <c r="J119" s="25" t="s">
        <v>161</v>
      </c>
      <c r="K119" s="25" t="s">
        <v>161</v>
      </c>
      <c r="L119" s="25"/>
      <c r="M119" s="25"/>
      <c r="N119" s="25"/>
      <c r="O119" s="25" t="s">
        <v>161</v>
      </c>
      <c r="P119" s="25"/>
      <c r="Q119" s="25" t="s">
        <v>161</v>
      </c>
      <c r="R119" s="25"/>
      <c r="S119" s="25"/>
      <c r="T119" s="25"/>
      <c r="U119" s="25"/>
      <c r="V119" s="25"/>
      <c r="W119" s="25"/>
      <c r="X119" s="26"/>
    </row>
    <row r="120" spans="1:24" ht="15.6" customHeight="1" x14ac:dyDescent="0.2">
      <c r="A120" s="43"/>
      <c r="B120" s="6" t="s">
        <v>83</v>
      </c>
      <c r="C120" s="7">
        <v>17.3</v>
      </c>
      <c r="D120" s="7"/>
      <c r="E120" s="7" t="s">
        <v>100</v>
      </c>
      <c r="F120" s="25" t="s">
        <v>161</v>
      </c>
      <c r="G120" s="25" t="s">
        <v>161</v>
      </c>
      <c r="H120" s="8" t="s">
        <v>161</v>
      </c>
      <c r="I120" s="25" t="s">
        <v>161</v>
      </c>
      <c r="J120" s="25" t="s">
        <v>161</v>
      </c>
      <c r="K120" s="25" t="s">
        <v>161</v>
      </c>
      <c r="L120" s="8"/>
      <c r="M120" s="8"/>
      <c r="N120" s="8"/>
      <c r="O120" s="25" t="s">
        <v>161</v>
      </c>
      <c r="P120" s="8"/>
      <c r="Q120" s="25" t="s">
        <v>161</v>
      </c>
      <c r="R120" s="8"/>
      <c r="S120" s="8"/>
      <c r="T120" s="8"/>
      <c r="U120" s="8"/>
      <c r="V120" s="8"/>
      <c r="W120" s="8"/>
      <c r="X120" s="9"/>
    </row>
    <row r="121" spans="1:24" ht="15.6" customHeight="1" x14ac:dyDescent="0.2">
      <c r="A121" s="43"/>
      <c r="B121" s="6" t="s">
        <v>84</v>
      </c>
      <c r="C121" s="7">
        <v>10</v>
      </c>
      <c r="D121" s="7"/>
      <c r="E121" s="7" t="s">
        <v>100</v>
      </c>
      <c r="F121" s="25" t="s">
        <v>161</v>
      </c>
      <c r="G121" s="25" t="s">
        <v>161</v>
      </c>
      <c r="H121" s="8" t="s">
        <v>161</v>
      </c>
      <c r="I121" s="25" t="s">
        <v>161</v>
      </c>
      <c r="J121" s="25" t="s">
        <v>161</v>
      </c>
      <c r="K121" s="25" t="s">
        <v>161</v>
      </c>
      <c r="L121" s="8"/>
      <c r="M121" s="8" t="s">
        <v>161</v>
      </c>
      <c r="N121" s="8"/>
      <c r="O121" s="25" t="s">
        <v>161</v>
      </c>
      <c r="P121" s="8"/>
      <c r="Q121" s="25" t="s">
        <v>161</v>
      </c>
      <c r="R121" s="8"/>
      <c r="S121" s="8"/>
      <c r="T121" s="8"/>
      <c r="U121" s="8"/>
      <c r="V121" s="8"/>
      <c r="W121" s="8"/>
      <c r="X121" s="9"/>
    </row>
    <row r="122" spans="1:24" ht="15.6" customHeight="1" x14ac:dyDescent="0.2">
      <c r="A122" s="43"/>
      <c r="B122" s="6" t="s">
        <v>82</v>
      </c>
      <c r="C122" s="7">
        <v>18.899999999999999</v>
      </c>
      <c r="D122" s="7"/>
      <c r="E122" s="7" t="s">
        <v>100</v>
      </c>
      <c r="F122" s="25" t="s">
        <v>161</v>
      </c>
      <c r="G122" s="25" t="s">
        <v>161</v>
      </c>
      <c r="H122" s="8" t="s">
        <v>161</v>
      </c>
      <c r="I122" s="25" t="s">
        <v>161</v>
      </c>
      <c r="J122" s="25" t="s">
        <v>161</v>
      </c>
      <c r="K122" s="25" t="s">
        <v>161</v>
      </c>
      <c r="L122" s="8"/>
      <c r="M122" s="8"/>
      <c r="N122" s="8"/>
      <c r="O122" s="25" t="s">
        <v>161</v>
      </c>
      <c r="P122" s="8"/>
      <c r="Q122" s="25" t="s">
        <v>161</v>
      </c>
      <c r="R122" s="8"/>
      <c r="S122" s="8"/>
      <c r="T122" s="8"/>
      <c r="U122" s="8"/>
      <c r="V122" s="8"/>
      <c r="W122" s="8"/>
      <c r="X122" s="9"/>
    </row>
    <row r="123" spans="1:24" ht="15.6" customHeight="1" x14ac:dyDescent="0.2">
      <c r="A123" s="43"/>
      <c r="B123" s="6" t="s">
        <v>83</v>
      </c>
      <c r="C123" s="7">
        <v>18.899999999999999</v>
      </c>
      <c r="D123" s="7"/>
      <c r="E123" s="7" t="s">
        <v>100</v>
      </c>
      <c r="F123" s="25" t="s">
        <v>161</v>
      </c>
      <c r="G123" s="25" t="s">
        <v>161</v>
      </c>
      <c r="H123" s="8" t="s">
        <v>161</v>
      </c>
      <c r="I123" s="25" t="s">
        <v>161</v>
      </c>
      <c r="J123" s="25" t="s">
        <v>161</v>
      </c>
      <c r="K123" s="25" t="s">
        <v>161</v>
      </c>
      <c r="L123" s="8"/>
      <c r="M123" s="8"/>
      <c r="N123" s="8"/>
      <c r="O123" s="25" t="s">
        <v>161</v>
      </c>
      <c r="P123" s="8"/>
      <c r="Q123" s="25" t="s">
        <v>161</v>
      </c>
      <c r="R123" s="8"/>
      <c r="S123" s="8"/>
      <c r="T123" s="8"/>
      <c r="U123" s="8"/>
      <c r="V123" s="8"/>
      <c r="W123" s="8"/>
      <c r="X123" s="9"/>
    </row>
    <row r="124" spans="1:24" ht="15.6" customHeight="1" x14ac:dyDescent="0.2">
      <c r="A124" s="43"/>
      <c r="B124" s="6" t="s">
        <v>86</v>
      </c>
      <c r="C124" s="7">
        <v>50.3</v>
      </c>
      <c r="D124" s="7">
        <v>4.05</v>
      </c>
      <c r="E124" s="7" t="s">
        <v>121</v>
      </c>
      <c r="F124" s="25" t="s">
        <v>161</v>
      </c>
      <c r="G124" s="25" t="s">
        <v>161</v>
      </c>
      <c r="H124" s="8"/>
      <c r="I124" s="25"/>
      <c r="J124" s="25"/>
      <c r="K124" s="25"/>
      <c r="L124" s="8"/>
      <c r="M124" s="8" t="s">
        <v>161</v>
      </c>
      <c r="N124" s="8"/>
      <c r="O124" s="25" t="s">
        <v>161</v>
      </c>
      <c r="P124" s="25" t="s">
        <v>161</v>
      </c>
      <c r="Q124" s="25" t="s">
        <v>161</v>
      </c>
      <c r="R124" s="8"/>
      <c r="S124" s="8"/>
      <c r="T124" s="8"/>
      <c r="U124" s="8"/>
      <c r="V124" s="8"/>
      <c r="W124" s="8"/>
      <c r="X124" s="9"/>
    </row>
    <row r="125" spans="1:24" ht="15.6" customHeight="1" x14ac:dyDescent="0.2">
      <c r="A125" s="43"/>
      <c r="B125" s="6" t="s">
        <v>87</v>
      </c>
      <c r="C125" s="7">
        <v>43.2</v>
      </c>
      <c r="D125" s="7"/>
      <c r="E125" s="7" t="s">
        <v>118</v>
      </c>
      <c r="F125" s="25" t="s">
        <v>161</v>
      </c>
      <c r="G125" s="25" t="s">
        <v>161</v>
      </c>
      <c r="H125" s="8"/>
      <c r="I125" s="25" t="s">
        <v>161</v>
      </c>
      <c r="J125" s="25"/>
      <c r="K125" s="25"/>
      <c r="L125" s="8"/>
      <c r="M125" s="8"/>
      <c r="N125" s="8"/>
      <c r="O125" s="25" t="s">
        <v>161</v>
      </c>
      <c r="P125" s="25"/>
      <c r="Q125" s="25"/>
      <c r="R125" s="8"/>
      <c r="S125" s="8"/>
      <c r="T125" s="8"/>
      <c r="U125" s="8"/>
      <c r="V125" s="8"/>
      <c r="W125" s="8"/>
      <c r="X125" s="9"/>
    </row>
    <row r="126" spans="1:24" ht="15.6" customHeight="1" x14ac:dyDescent="0.2">
      <c r="A126" s="43"/>
      <c r="B126" s="6" t="s">
        <v>88</v>
      </c>
      <c r="C126" s="7">
        <v>26.5</v>
      </c>
      <c r="D126" s="7"/>
      <c r="E126" s="7" t="s">
        <v>100</v>
      </c>
      <c r="F126" s="25" t="s">
        <v>137</v>
      </c>
      <c r="G126" s="25" t="s">
        <v>137</v>
      </c>
      <c r="H126" s="8" t="s">
        <v>137</v>
      </c>
      <c r="I126" s="25"/>
      <c r="J126" s="25"/>
      <c r="K126" s="25"/>
      <c r="L126" s="8"/>
      <c r="M126" s="8"/>
      <c r="N126" s="8"/>
      <c r="O126" s="25"/>
      <c r="P126" s="8"/>
      <c r="Q126" s="8"/>
      <c r="R126" s="8"/>
      <c r="S126" s="8"/>
      <c r="T126" s="8"/>
      <c r="U126" s="8"/>
      <c r="V126" s="8"/>
      <c r="W126" s="8"/>
      <c r="X126" s="9"/>
    </row>
    <row r="127" spans="1:24" ht="15.6" customHeight="1" x14ac:dyDescent="0.2">
      <c r="A127" s="43"/>
      <c r="B127" s="6" t="s">
        <v>89</v>
      </c>
      <c r="C127" s="7">
        <v>119</v>
      </c>
      <c r="D127" s="7"/>
      <c r="E127" s="7" t="s">
        <v>122</v>
      </c>
      <c r="F127" s="25"/>
      <c r="G127" s="25" t="s">
        <v>161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9" t="s">
        <v>149</v>
      </c>
    </row>
    <row r="128" spans="1:24" ht="15.6" customHeight="1" thickBot="1" x14ac:dyDescent="0.25">
      <c r="A128" s="43"/>
      <c r="B128" s="13" t="s">
        <v>90</v>
      </c>
      <c r="C128" s="11">
        <v>178.2</v>
      </c>
      <c r="D128" s="11"/>
      <c r="E128" s="11" t="s">
        <v>100</v>
      </c>
      <c r="F128" s="27"/>
      <c r="G128" s="27" t="s">
        <v>161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5" t="s">
        <v>149</v>
      </c>
    </row>
    <row r="129" spans="1:24" ht="15.6" customHeight="1" x14ac:dyDescent="0.2">
      <c r="A129" s="65" t="s">
        <v>135</v>
      </c>
      <c r="B129" s="16" t="s">
        <v>82</v>
      </c>
      <c r="C129" s="17">
        <v>10.1</v>
      </c>
      <c r="D129" s="17"/>
      <c r="E129" s="17" t="s">
        <v>118</v>
      </c>
      <c r="F129" s="18" t="s">
        <v>161</v>
      </c>
      <c r="G129" s="18" t="s">
        <v>161</v>
      </c>
      <c r="H129" s="18"/>
      <c r="I129" s="18" t="s">
        <v>161</v>
      </c>
      <c r="J129" s="18" t="s">
        <v>161</v>
      </c>
      <c r="K129" s="18" t="s">
        <v>161</v>
      </c>
      <c r="L129" s="18"/>
      <c r="M129" s="18"/>
      <c r="N129" s="18"/>
      <c r="O129" s="18" t="s">
        <v>161</v>
      </c>
      <c r="P129" s="18" t="s">
        <v>161</v>
      </c>
      <c r="Q129" s="18" t="s">
        <v>161</v>
      </c>
      <c r="R129" s="18"/>
      <c r="S129" s="18"/>
      <c r="T129" s="18"/>
      <c r="U129" s="18"/>
      <c r="V129" s="18"/>
      <c r="W129" s="18"/>
      <c r="X129" s="19"/>
    </row>
    <row r="130" spans="1:24" ht="15.6" customHeight="1" thickBot="1" x14ac:dyDescent="0.25">
      <c r="A130" s="66"/>
      <c r="B130" s="20" t="s">
        <v>83</v>
      </c>
      <c r="C130" s="12">
        <v>10.1</v>
      </c>
      <c r="D130" s="12"/>
      <c r="E130" s="12" t="s">
        <v>100</v>
      </c>
      <c r="F130" s="28" t="s">
        <v>161</v>
      </c>
      <c r="G130" s="28" t="s">
        <v>161</v>
      </c>
      <c r="H130" s="21"/>
      <c r="I130" s="28" t="s">
        <v>161</v>
      </c>
      <c r="J130" s="28" t="s">
        <v>161</v>
      </c>
      <c r="K130" s="28" t="s">
        <v>161</v>
      </c>
      <c r="L130" s="21"/>
      <c r="M130" s="21"/>
      <c r="N130" s="21"/>
      <c r="O130" s="21" t="s">
        <v>161</v>
      </c>
      <c r="P130" s="21" t="s">
        <v>161</v>
      </c>
      <c r="Q130" s="21" t="s">
        <v>161</v>
      </c>
      <c r="R130" s="21"/>
      <c r="S130" s="21"/>
      <c r="T130" s="21"/>
      <c r="U130" s="21"/>
      <c r="V130" s="21"/>
      <c r="W130" s="21"/>
      <c r="X130" s="22"/>
    </row>
    <row r="131" spans="1:24" ht="15.6" customHeight="1" x14ac:dyDescent="0.2">
      <c r="A131" s="67" t="s">
        <v>136</v>
      </c>
      <c r="B131" s="16" t="s">
        <v>91</v>
      </c>
      <c r="C131" s="17">
        <v>20.2</v>
      </c>
      <c r="D131" s="17"/>
      <c r="E131" s="17" t="s">
        <v>116</v>
      </c>
      <c r="F131" s="18" t="s">
        <v>161</v>
      </c>
      <c r="G131" s="18" t="s">
        <v>161</v>
      </c>
      <c r="H131" s="18" t="s">
        <v>161</v>
      </c>
      <c r="I131" s="18"/>
      <c r="J131" s="18"/>
      <c r="K131" s="18"/>
      <c r="L131" s="18" t="s">
        <v>161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9"/>
    </row>
    <row r="132" spans="1:24" ht="15.6" customHeight="1" thickBot="1" x14ac:dyDescent="0.25">
      <c r="A132" s="68"/>
      <c r="B132" s="20" t="s">
        <v>85</v>
      </c>
      <c r="C132" s="12">
        <v>3.4</v>
      </c>
      <c r="D132" s="12"/>
      <c r="E132" s="12" t="s">
        <v>118</v>
      </c>
      <c r="F132" s="28" t="s">
        <v>161</v>
      </c>
      <c r="G132" s="28" t="s">
        <v>161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2"/>
    </row>
    <row r="133" spans="1:24" ht="15.6" customHeight="1" x14ac:dyDescent="0.2">
      <c r="A133" s="60" t="s">
        <v>93</v>
      </c>
      <c r="B133" s="61"/>
      <c r="C133" s="24">
        <f>SUM(C119:C132)</f>
        <v>543.4</v>
      </c>
      <c r="D133" s="24">
        <f>SUM(D119:D132)</f>
        <v>4.05</v>
      </c>
      <c r="E133" s="62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4"/>
    </row>
    <row r="134" spans="1:24" ht="15.6" customHeight="1" thickBot="1" x14ac:dyDescent="0.25">
      <c r="A134" s="52" t="s">
        <v>125</v>
      </c>
      <c r="B134" s="53"/>
      <c r="C134" s="12">
        <f>SUM(C24,C48,C70,C93,C114,C133)</f>
        <v>11948.3</v>
      </c>
      <c r="D134" s="12">
        <f>SUM(D24,D48,D70,D93,D114,D133)</f>
        <v>914.24999999999989</v>
      </c>
      <c r="E134" s="54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6"/>
    </row>
    <row r="135" spans="1:24" x14ac:dyDescent="0.2">
      <c r="C135" s="2" t="s">
        <v>126</v>
      </c>
    </row>
    <row r="136" spans="1:24" x14ac:dyDescent="0.2">
      <c r="T136" s="30" t="s">
        <v>151</v>
      </c>
      <c r="V136" s="69">
        <f>C32+C43+C46+C47+C67+C68+C69+C78</f>
        <v>554.5</v>
      </c>
      <c r="W136" s="69"/>
    </row>
    <row r="137" spans="1:24" x14ac:dyDescent="0.2">
      <c r="T137" s="30" t="s">
        <v>152</v>
      </c>
      <c r="V137" s="69">
        <f>C7+C13+C11+C12+C14+C15+C16+C18+C21+C29+C30+C33+C54+C55+C56+C57+C58+C61+C8+C76+C82+C87+C88+C103+C105</f>
        <v>1308.0000000000002</v>
      </c>
      <c r="W137" s="69"/>
    </row>
    <row r="138" spans="1:24" x14ac:dyDescent="0.2">
      <c r="T138" s="30" t="s">
        <v>153</v>
      </c>
      <c r="V138" s="69">
        <f>C5+C6+C9+C19+C20+C23+C34+C59+C60+C62+C63+C64+C65+C66+C75+C77+C81+C85+C86+C89+C90</f>
        <v>4609.9999999999991</v>
      </c>
      <c r="W138" s="69"/>
    </row>
    <row r="139" spans="1:24" x14ac:dyDescent="0.2">
      <c r="T139" s="30" t="s">
        <v>154</v>
      </c>
      <c r="V139" s="69">
        <f>C22+SUM(C35:C42)+C102+C104+C106+SUM(C107:C113)</f>
        <v>874.30000000000018</v>
      </c>
      <c r="W139" s="69"/>
    </row>
    <row r="140" spans="1:24" x14ac:dyDescent="0.2">
      <c r="T140" s="30" t="s">
        <v>155</v>
      </c>
      <c r="V140" s="69">
        <f>SUM(D5:D12)+D17+D18+D20+SUM(D29:D43)+SUM(D55:D65)+SUM(D75:D90)+D102</f>
        <v>910.19999999999993</v>
      </c>
      <c r="W140" s="69"/>
    </row>
    <row r="141" spans="1:24" x14ac:dyDescent="0.2">
      <c r="T141" s="30" t="s">
        <v>157</v>
      </c>
      <c r="V141" s="75">
        <f>C127+C128</f>
        <v>297.2</v>
      </c>
      <c r="W141" s="69"/>
    </row>
    <row r="142" spans="1:24" x14ac:dyDescent="0.2">
      <c r="T142" s="30" t="s">
        <v>156</v>
      </c>
      <c r="V142" s="69" t="e">
        <f>+#REF!</f>
        <v>#REF!</v>
      </c>
      <c r="W142" s="69"/>
    </row>
    <row r="143" spans="1:24" x14ac:dyDescent="0.2">
      <c r="T143" s="30" t="s">
        <v>158</v>
      </c>
      <c r="V143" s="69">
        <f>C100</f>
        <v>1983.7</v>
      </c>
      <c r="W143" s="69"/>
    </row>
  </sheetData>
  <mergeCells count="83">
    <mergeCell ref="V141:W141"/>
    <mergeCell ref="V143:W143"/>
    <mergeCell ref="V142:W142"/>
    <mergeCell ref="V140:W140"/>
    <mergeCell ref="V139:W139"/>
    <mergeCell ref="V138:W138"/>
    <mergeCell ref="V137:W137"/>
    <mergeCell ref="V136:W136"/>
    <mergeCell ref="A1:X2"/>
    <mergeCell ref="A25:X26"/>
    <mergeCell ref="A49:X50"/>
    <mergeCell ref="A71:X72"/>
    <mergeCell ref="A94:X95"/>
    <mergeCell ref="A93:B93"/>
    <mergeCell ref="E93:X93"/>
    <mergeCell ref="A48:B48"/>
    <mergeCell ref="E48:X48"/>
    <mergeCell ref="A53:A69"/>
    <mergeCell ref="A70:B70"/>
    <mergeCell ref="E70:X70"/>
    <mergeCell ref="A51:A52"/>
    <mergeCell ref="A133:B133"/>
    <mergeCell ref="A134:B134"/>
    <mergeCell ref="E133:X133"/>
    <mergeCell ref="E134:X134"/>
    <mergeCell ref="A119:A128"/>
    <mergeCell ref="A129:A130"/>
    <mergeCell ref="A131:A132"/>
    <mergeCell ref="E24:X24"/>
    <mergeCell ref="A114:B114"/>
    <mergeCell ref="E114:X114"/>
    <mergeCell ref="D102:D110"/>
    <mergeCell ref="A96:A97"/>
    <mergeCell ref="B96:B97"/>
    <mergeCell ref="C96:C97"/>
    <mergeCell ref="D96:D97"/>
    <mergeCell ref="E96:E97"/>
    <mergeCell ref="F96:S96"/>
    <mergeCell ref="A111:A113"/>
    <mergeCell ref="B73:B74"/>
    <mergeCell ref="C73:C74"/>
    <mergeCell ref="D73:D74"/>
    <mergeCell ref="E73:E74"/>
    <mergeCell ref="B51:B52"/>
    <mergeCell ref="T3:X3"/>
    <mergeCell ref="A27:A28"/>
    <mergeCell ref="B27:B28"/>
    <mergeCell ref="C27:C28"/>
    <mergeCell ref="D27:D28"/>
    <mergeCell ref="E27:E28"/>
    <mergeCell ref="F27:S27"/>
    <mergeCell ref="T27:X27"/>
    <mergeCell ref="A3:A4"/>
    <mergeCell ref="B3:B4"/>
    <mergeCell ref="C3:C4"/>
    <mergeCell ref="D3:D4"/>
    <mergeCell ref="E3:E4"/>
    <mergeCell ref="F3:S3"/>
    <mergeCell ref="A5:A23"/>
    <mergeCell ref="A24:B24"/>
    <mergeCell ref="A29:A47"/>
    <mergeCell ref="D51:D52"/>
    <mergeCell ref="E51:E52"/>
    <mergeCell ref="F73:S73"/>
    <mergeCell ref="T73:X73"/>
    <mergeCell ref="A73:A74"/>
    <mergeCell ref="C51:C52"/>
    <mergeCell ref="F51:S51"/>
    <mergeCell ref="T51:X51"/>
    <mergeCell ref="D117:D118"/>
    <mergeCell ref="E117:E118"/>
    <mergeCell ref="F117:S117"/>
    <mergeCell ref="T117:X117"/>
    <mergeCell ref="A75:A80"/>
    <mergeCell ref="A81:A84"/>
    <mergeCell ref="A85:A92"/>
    <mergeCell ref="A98:A101"/>
    <mergeCell ref="A102:A110"/>
    <mergeCell ref="A115:X116"/>
    <mergeCell ref="T96:X96"/>
    <mergeCell ref="A117:A118"/>
    <mergeCell ref="B117:B118"/>
    <mergeCell ref="C117:C118"/>
  </mergeCells>
  <phoneticPr fontId="1"/>
  <pageMargins left="0.70866141732283472" right="0.70866141732283472" top="0.74803149606299213" bottom="1.0236220472440944" header="0.31496062992125984" footer="0.31496062992125984"/>
  <pageSetup paperSize="9" scale="97" orientation="landscape" horizontalDpi="2400" r:id="rId1"/>
  <headerFooter>
    <oddHeader>&amp;L&amp;"-,太字"&amp;12【別　紙】&amp;C&amp;"-,太字"&amp;14清掃業務実施基準仕様書（リニューアルオープン後）&amp;RNo.&amp;P</oddHeader>
  </headerFooter>
  <rowBreaks count="5" manualBreakCount="5">
    <brk id="24" max="23" man="1"/>
    <brk id="48" max="23" man="1"/>
    <brk id="70" max="23" man="1"/>
    <brk id="93" max="23" man="1"/>
    <brk id="114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zoomScaleNormal="100" workbookViewId="0">
      <selection sqref="A1:N2"/>
    </sheetView>
  </sheetViews>
  <sheetFormatPr defaultRowHeight="13.2" x14ac:dyDescent="0.2"/>
  <cols>
    <col min="1" max="3" width="11.6640625" customWidth="1"/>
  </cols>
  <sheetData>
    <row r="1" spans="1:14" ht="13.5" customHeight="1" x14ac:dyDescent="0.2">
      <c r="A1" s="82" t="s">
        <v>190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x14ac:dyDescent="0.2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14" x14ac:dyDescent="0.2">
      <c r="A3" s="88" t="s">
        <v>186</v>
      </c>
      <c r="B3" s="89"/>
      <c r="C3" s="89"/>
      <c r="D3" s="31" t="s">
        <v>187</v>
      </c>
      <c r="E3" s="90" t="s">
        <v>188</v>
      </c>
      <c r="F3" s="90"/>
      <c r="G3" s="90"/>
      <c r="H3" s="90"/>
      <c r="I3" s="90"/>
      <c r="J3" s="90"/>
      <c r="K3" s="90"/>
      <c r="L3" s="90"/>
      <c r="M3" s="90"/>
      <c r="N3" s="91"/>
    </row>
    <row r="4" spans="1:14" ht="27.75" customHeight="1" x14ac:dyDescent="0.2">
      <c r="A4" s="76" t="s">
        <v>174</v>
      </c>
      <c r="B4" s="77"/>
      <c r="C4" s="77"/>
      <c r="D4" s="32" t="s">
        <v>183</v>
      </c>
      <c r="E4" s="92" t="s">
        <v>197</v>
      </c>
      <c r="F4" s="92"/>
      <c r="G4" s="92"/>
      <c r="H4" s="92"/>
      <c r="I4" s="92"/>
      <c r="J4" s="92"/>
      <c r="K4" s="92"/>
      <c r="L4" s="92"/>
      <c r="M4" s="92"/>
      <c r="N4" s="93"/>
    </row>
    <row r="5" spans="1:14" ht="27.75" customHeight="1" x14ac:dyDescent="0.2">
      <c r="A5" s="76" t="s">
        <v>175</v>
      </c>
      <c r="B5" s="77"/>
      <c r="C5" s="77"/>
      <c r="D5" s="32" t="s">
        <v>184</v>
      </c>
      <c r="E5" s="92" t="s">
        <v>197</v>
      </c>
      <c r="F5" s="92"/>
      <c r="G5" s="92"/>
      <c r="H5" s="92"/>
      <c r="I5" s="92"/>
      <c r="J5" s="92"/>
      <c r="K5" s="92"/>
      <c r="L5" s="92"/>
      <c r="M5" s="92"/>
      <c r="N5" s="93"/>
    </row>
    <row r="6" spans="1:14" ht="27.75" customHeight="1" x14ac:dyDescent="0.2">
      <c r="A6" s="76" t="s">
        <v>176</v>
      </c>
      <c r="B6" s="77"/>
      <c r="C6" s="77"/>
      <c r="D6" s="32" t="s">
        <v>185</v>
      </c>
      <c r="E6" s="92" t="s">
        <v>197</v>
      </c>
      <c r="F6" s="92"/>
      <c r="G6" s="92"/>
      <c r="H6" s="92"/>
      <c r="I6" s="92"/>
      <c r="J6" s="92"/>
      <c r="K6" s="92"/>
      <c r="L6" s="92"/>
      <c r="M6" s="92"/>
      <c r="N6" s="93"/>
    </row>
    <row r="7" spans="1:14" ht="27.75" customHeight="1" x14ac:dyDescent="0.2">
      <c r="A7" s="76" t="s">
        <v>177</v>
      </c>
      <c r="B7" s="77"/>
      <c r="C7" s="77"/>
      <c r="D7" s="32" t="s">
        <v>183</v>
      </c>
      <c r="E7" s="92" t="s">
        <v>197</v>
      </c>
      <c r="F7" s="92"/>
      <c r="G7" s="92"/>
      <c r="H7" s="92"/>
      <c r="I7" s="92"/>
      <c r="J7" s="92"/>
      <c r="K7" s="92"/>
      <c r="L7" s="92"/>
      <c r="M7" s="92"/>
      <c r="N7" s="93"/>
    </row>
    <row r="8" spans="1:14" ht="27.75" customHeight="1" x14ac:dyDescent="0.2">
      <c r="A8" s="76" t="s">
        <v>178</v>
      </c>
      <c r="B8" s="77"/>
      <c r="C8" s="77"/>
      <c r="D8" s="32" t="s">
        <v>168</v>
      </c>
      <c r="E8" s="92" t="s">
        <v>197</v>
      </c>
      <c r="F8" s="92"/>
      <c r="G8" s="92"/>
      <c r="H8" s="92"/>
      <c r="I8" s="92"/>
      <c r="J8" s="92"/>
      <c r="K8" s="92"/>
      <c r="L8" s="92"/>
      <c r="M8" s="92"/>
      <c r="N8" s="93"/>
    </row>
    <row r="9" spans="1:14" ht="27.75" customHeight="1" x14ac:dyDescent="0.2">
      <c r="A9" s="76" t="s">
        <v>179</v>
      </c>
      <c r="B9" s="77"/>
      <c r="C9" s="77"/>
      <c r="D9" s="32" t="s">
        <v>164</v>
      </c>
      <c r="E9" s="92" t="s">
        <v>197</v>
      </c>
      <c r="F9" s="92"/>
      <c r="G9" s="92"/>
      <c r="H9" s="92"/>
      <c r="I9" s="92"/>
      <c r="J9" s="92"/>
      <c r="K9" s="92"/>
      <c r="L9" s="92"/>
      <c r="M9" s="92"/>
      <c r="N9" s="93"/>
    </row>
    <row r="10" spans="1:14" ht="27.75" customHeight="1" x14ac:dyDescent="0.2">
      <c r="A10" s="80" t="s">
        <v>202</v>
      </c>
      <c r="B10" s="81"/>
      <c r="C10" s="81"/>
      <c r="D10" s="32" t="s">
        <v>107</v>
      </c>
      <c r="E10" s="92" t="s">
        <v>189</v>
      </c>
      <c r="F10" s="92"/>
      <c r="G10" s="92"/>
      <c r="H10" s="92"/>
      <c r="I10" s="92"/>
      <c r="J10" s="92"/>
      <c r="K10" s="92"/>
      <c r="L10" s="92"/>
      <c r="M10" s="92"/>
      <c r="N10" s="93"/>
    </row>
    <row r="11" spans="1:14" ht="27.75" customHeight="1" x14ac:dyDescent="0.2">
      <c r="A11" s="76" t="s">
        <v>181</v>
      </c>
      <c r="B11" s="77"/>
      <c r="C11" s="77"/>
      <c r="D11" s="32" t="s">
        <v>185</v>
      </c>
      <c r="E11" s="92" t="s">
        <v>189</v>
      </c>
      <c r="F11" s="92"/>
      <c r="G11" s="92"/>
      <c r="H11" s="92"/>
      <c r="I11" s="92"/>
      <c r="J11" s="92"/>
      <c r="K11" s="92"/>
      <c r="L11" s="92"/>
      <c r="M11" s="92"/>
      <c r="N11" s="93"/>
    </row>
    <row r="12" spans="1:14" ht="27.75" customHeight="1" x14ac:dyDescent="0.2">
      <c r="A12" s="76" t="s">
        <v>182</v>
      </c>
      <c r="B12" s="77"/>
      <c r="C12" s="77"/>
      <c r="D12" s="32" t="s">
        <v>185</v>
      </c>
      <c r="E12" s="92" t="s">
        <v>189</v>
      </c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27.75" customHeight="1" thickBot="1" x14ac:dyDescent="0.25">
      <c r="A13" s="78" t="s">
        <v>180</v>
      </c>
      <c r="B13" s="79"/>
      <c r="C13" s="79"/>
      <c r="D13" s="33" t="s">
        <v>164</v>
      </c>
      <c r="E13" s="94" t="s">
        <v>189</v>
      </c>
      <c r="F13" s="94"/>
      <c r="G13" s="94"/>
      <c r="H13" s="94"/>
      <c r="I13" s="94"/>
      <c r="J13" s="94"/>
      <c r="K13" s="94"/>
      <c r="L13" s="94"/>
      <c r="M13" s="94"/>
      <c r="N13" s="95"/>
    </row>
  </sheetData>
  <mergeCells count="23">
    <mergeCell ref="E12:N12"/>
    <mergeCell ref="E13:N13"/>
    <mergeCell ref="E6:N6"/>
    <mergeCell ref="E7:N7"/>
    <mergeCell ref="E8:N8"/>
    <mergeCell ref="E9:N9"/>
    <mergeCell ref="E10:N10"/>
    <mergeCell ref="E11:N11"/>
    <mergeCell ref="A5:C5"/>
    <mergeCell ref="A1:N2"/>
    <mergeCell ref="A3:C3"/>
    <mergeCell ref="E3:N3"/>
    <mergeCell ref="E4:N4"/>
    <mergeCell ref="E5:N5"/>
    <mergeCell ref="A4:C4"/>
    <mergeCell ref="A8:C8"/>
    <mergeCell ref="A7:C7"/>
    <mergeCell ref="A6:C6"/>
    <mergeCell ref="A13:C13"/>
    <mergeCell ref="A12:C12"/>
    <mergeCell ref="A11:C11"/>
    <mergeCell ref="A10:C10"/>
    <mergeCell ref="A9:C9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&amp;L&amp;"-,太字"&amp;12【別紙】&amp;C&amp;"-,太字"&amp;14清掃業務実施基準仕様書（リニューアルオープン後）&amp;RNo.7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館　内＋屋外施設</vt:lpstr>
      <vt:lpstr>屋　外</vt:lpstr>
      <vt:lpstr>'館　内＋屋外施設'!Print_Area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前澤</dc:creator>
  <cp:lastModifiedBy>浩行 中山</cp:lastModifiedBy>
  <cp:lastPrinted>2025-01-26T01:10:34Z</cp:lastPrinted>
  <dcterms:created xsi:type="dcterms:W3CDTF">2014-01-15T07:23:50Z</dcterms:created>
  <dcterms:modified xsi:type="dcterms:W3CDTF">2026-02-11T04:21:13Z</dcterms:modified>
</cp:coreProperties>
</file>